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Евгения\Desktop\"/>
    </mc:Choice>
  </mc:AlternateContent>
  <bookViews>
    <workbookView xWindow="-105" yWindow="-105" windowWidth="23250" windowHeight="12570"/>
  </bookViews>
  <sheets>
    <sheet name="Лист1" sheetId="1" r:id="rId1"/>
  </sheets>
  <definedNames>
    <definedName name="Z_170C5F96_A337_4A1D_A39E_7B78BE1A984F_.wvu.PrintArea" localSheetId="0" hidden="1">Лист1!$A$1:$F$65</definedName>
    <definedName name="Z_170C5F96_A337_4A1D_A39E_7B78BE1A984F_.wvu.Rows" localSheetId="0" hidden="1">Лист1!#REF!</definedName>
    <definedName name="Z_92A52C45_7DCD_40D2_8984_C3F0B45BEE9A_.wvu.PrintArea" localSheetId="0" hidden="1">Лист1!$A$1:$F$65</definedName>
    <definedName name="Z_92A52C45_7DCD_40D2_8984_C3F0B45BEE9A_.wvu.Rows" localSheetId="0" hidden="1">Лист1!#REF!</definedName>
    <definedName name="Z_BFA11CC8_10A8_4478_AAF6_EF8727236D53_.wvu.Cols" localSheetId="0" hidden="1">Лист1!#REF!</definedName>
    <definedName name="Z_BFA11CC8_10A8_4478_AAF6_EF8727236D53_.wvu.PrintArea" localSheetId="0" hidden="1">Лист1!$A$1:$F$65</definedName>
    <definedName name="_xlnm.Print_Area" localSheetId="0">Лист1!$A$1:$F$107</definedName>
  </definedNames>
  <calcPr calcId="162913"/>
  <customWorkbookViews>
    <customWorkbookView name="Alina - Личное представление" guid="{92A52C45-7DCD-40D2-8984-C3F0B45BEE9A}" mergeInterval="0" personalView="1" maximized="1" windowWidth="1276" windowHeight="848" activeSheetId="1"/>
    <customWorkbookView name="Elena - Личное представление" guid="{170C5F96-A337-4A1D-A39E-7B78BE1A984F}" mergeInterval="0" personalView="1" maximized="1" windowWidth="1276" windowHeight="885" activeSheetId="1"/>
    <customWorkbookView name="Бахты-Герей - Личное представление" guid="{BFA11CC8-10A8-4478-AAF6-EF8727236D53}" mergeInterval="0" personalView="1" maximized="1" windowWidth="1362" windowHeight="5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E67" i="1" l="1"/>
  <c r="E62" i="1" l="1"/>
  <c r="E64" i="1"/>
  <c r="E83" i="1" l="1"/>
  <c r="E25" i="1"/>
  <c r="E82" i="1"/>
  <c r="E73" i="1"/>
  <c r="E30" i="1" l="1"/>
  <c r="E5" i="1" l="1"/>
  <c r="E89" i="1" l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6" i="1"/>
  <c r="E107" i="1"/>
  <c r="E87" i="1"/>
  <c r="E84" i="1"/>
  <c r="E85" i="1"/>
  <c r="E81" i="1"/>
  <c r="E80" i="1"/>
  <c r="E75" i="1"/>
  <c r="E76" i="1"/>
  <c r="E77" i="1"/>
  <c r="E78" i="1"/>
  <c r="E74" i="1"/>
  <c r="E69" i="1"/>
  <c r="E70" i="1"/>
  <c r="E71" i="1"/>
  <c r="E58" i="1"/>
  <c r="E59" i="1"/>
  <c r="E60" i="1"/>
  <c r="E61" i="1"/>
  <c r="E63" i="1"/>
  <c r="E65" i="1"/>
  <c r="E57" i="1"/>
  <c r="E56" i="1"/>
  <c r="E45" i="1"/>
  <c r="E46" i="1"/>
  <c r="E47" i="1"/>
  <c r="E48" i="1"/>
  <c r="E49" i="1"/>
  <c r="E50" i="1"/>
  <c r="E51" i="1"/>
  <c r="E52" i="1"/>
  <c r="E53" i="1"/>
  <c r="E54" i="1"/>
  <c r="E44" i="1"/>
  <c r="E43" i="1"/>
  <c r="E37" i="1"/>
  <c r="E38" i="1"/>
  <c r="E39" i="1"/>
  <c r="E40" i="1"/>
  <c r="E41" i="1"/>
  <c r="E36" i="1"/>
  <c r="E17" i="1"/>
  <c r="E18" i="1"/>
  <c r="E19" i="1"/>
  <c r="E20" i="1"/>
  <c r="E21" i="1"/>
  <c r="E22" i="1"/>
  <c r="E23" i="1"/>
  <c r="E24" i="1"/>
  <c r="E26" i="1"/>
  <c r="E27" i="1"/>
  <c r="E28" i="1"/>
  <c r="E29" i="1"/>
  <c r="E31" i="1"/>
  <c r="E32" i="1"/>
  <c r="E33" i="1"/>
  <c r="E34" i="1"/>
  <c r="E16" i="1"/>
  <c r="E15" i="1"/>
  <c r="E14" i="1"/>
  <c r="E12" i="1"/>
  <c r="E11" i="1"/>
  <c r="E10" i="1"/>
  <c r="E8" i="1"/>
  <c r="E7" i="1"/>
  <c r="E6" i="1"/>
  <c r="E9" i="1"/>
  <c r="E4" i="1"/>
  <c r="E68" i="1" l="1"/>
  <c r="E35" i="1" l="1"/>
  <c r="E88" i="1" l="1"/>
  <c r="E86" i="1"/>
  <c r="E72" i="1"/>
</calcChain>
</file>

<file path=xl/sharedStrings.xml><?xml version="1.0" encoding="utf-8"?>
<sst xmlns="http://schemas.openxmlformats.org/spreadsheetml/2006/main" count="289" uniqueCount="134">
  <si>
    <t>Вес 1 пм</t>
  </si>
  <si>
    <t>Длина, м</t>
  </si>
  <si>
    <t>Диаметр, мм</t>
  </si>
  <si>
    <t>40*3</t>
  </si>
  <si>
    <t>25*2,8</t>
  </si>
  <si>
    <t>108*3,5</t>
  </si>
  <si>
    <t>32*2,8</t>
  </si>
  <si>
    <t>40*3,5</t>
  </si>
  <si>
    <t>108*3</t>
  </si>
  <si>
    <t>Марка</t>
  </si>
  <si>
    <t>Цена,     тг/метр</t>
  </si>
  <si>
    <t>57*3,5</t>
  </si>
  <si>
    <t>76*4</t>
  </si>
  <si>
    <t>89*4</t>
  </si>
  <si>
    <t>20*2,8</t>
  </si>
  <si>
    <t>25*3,2</t>
  </si>
  <si>
    <t>32*3,2</t>
  </si>
  <si>
    <t>Ст2пс</t>
  </si>
  <si>
    <t>76*3,5</t>
  </si>
  <si>
    <t>89*3,5</t>
  </si>
  <si>
    <t>108*4</t>
  </si>
  <si>
    <t>133*4</t>
  </si>
  <si>
    <t>159*4</t>
  </si>
  <si>
    <t>159*4,5</t>
  </si>
  <si>
    <t>219*6</t>
  </si>
  <si>
    <t>273*6</t>
  </si>
  <si>
    <t>273*7</t>
  </si>
  <si>
    <t>325*6</t>
  </si>
  <si>
    <t>325*7</t>
  </si>
  <si>
    <t>50*3,0</t>
  </si>
  <si>
    <t xml:space="preserve">Трубы ВодоГазопроводные (ВГП) ГОСТ 3262-75 </t>
  </si>
  <si>
    <t>12</t>
  </si>
  <si>
    <t>Трубы Электросварные (Э/С) ГОСТ 10704-91, 10705-80, 20295-85</t>
  </si>
  <si>
    <t>100*100*4</t>
  </si>
  <si>
    <t>76*3,0</t>
  </si>
  <si>
    <t>57*3,0</t>
  </si>
  <si>
    <t>6</t>
  </si>
  <si>
    <t>Профильная труба прямоугольная  ГОСТ  30245-2003 /13663-86</t>
  </si>
  <si>
    <t>Профильная труба квадратная ГОСТ  30245-2003 /13663-86</t>
  </si>
  <si>
    <t>Ст 20</t>
  </si>
  <si>
    <t>15*2,5</t>
  </si>
  <si>
    <t>65*4</t>
  </si>
  <si>
    <t>57*3</t>
  </si>
  <si>
    <t>219*5</t>
  </si>
  <si>
    <t>20*2,5</t>
  </si>
  <si>
    <t>ст3сп</t>
  </si>
  <si>
    <t>200*200*10</t>
  </si>
  <si>
    <t>15*2,8</t>
  </si>
  <si>
    <t>100*50*4</t>
  </si>
  <si>
    <t>89*3</t>
  </si>
  <si>
    <t>Ст3сп</t>
  </si>
  <si>
    <t>2пс</t>
  </si>
  <si>
    <t>60*60*3</t>
  </si>
  <si>
    <t>40*40*3</t>
  </si>
  <si>
    <t>50*50*3</t>
  </si>
  <si>
    <t>60*40*2</t>
  </si>
  <si>
    <t>60*40*3</t>
  </si>
  <si>
    <t>60*60*4</t>
  </si>
  <si>
    <t>50*50*4</t>
  </si>
  <si>
    <t>2ПС</t>
  </si>
  <si>
    <t>60*40*4</t>
  </si>
  <si>
    <t>100*100*3</t>
  </si>
  <si>
    <t>80*40*3</t>
  </si>
  <si>
    <t>Ст3пс</t>
  </si>
  <si>
    <t>100*50*3</t>
  </si>
  <si>
    <t>120*120*4</t>
  </si>
  <si>
    <t>100*100*5</t>
  </si>
  <si>
    <t>120*120*5</t>
  </si>
  <si>
    <t>120*120*6</t>
  </si>
  <si>
    <t>140*140*5</t>
  </si>
  <si>
    <t>140*140*6</t>
  </si>
  <si>
    <t>160*160*6</t>
  </si>
  <si>
    <t>180*180*5</t>
  </si>
  <si>
    <t>180*180*6</t>
  </si>
  <si>
    <t>200*200*5</t>
  </si>
  <si>
    <t>200*200*6</t>
  </si>
  <si>
    <t>200*200*8</t>
  </si>
  <si>
    <t>80*80*4</t>
  </si>
  <si>
    <t>80*80*3</t>
  </si>
  <si>
    <t>120*80*4</t>
  </si>
  <si>
    <t>133*4,5</t>
  </si>
  <si>
    <t>120*80*3</t>
  </si>
  <si>
    <t>ст2пс-5</t>
  </si>
  <si>
    <t>ст3сп-5</t>
  </si>
  <si>
    <t>40*40*2</t>
  </si>
  <si>
    <r>
      <t>12</t>
    </r>
    <r>
      <rPr>
        <b/>
        <sz val="12"/>
        <rFont val="Cambria"/>
        <family val="1"/>
        <charset val="204"/>
      </rPr>
      <t/>
    </r>
  </si>
  <si>
    <t>40*20*1,5</t>
  </si>
  <si>
    <t>3сп</t>
  </si>
  <si>
    <t>3сп5</t>
  </si>
  <si>
    <t>100*100*6</t>
  </si>
  <si>
    <t>Трубы Оцинкованные (ВГП)3262-75</t>
  </si>
  <si>
    <t>Трубы Оцинкованные (Э/С)10704-91,10705-80</t>
  </si>
  <si>
    <t>Ст3сп/Ст 20</t>
  </si>
  <si>
    <t>80*40*2</t>
  </si>
  <si>
    <t>7,8</t>
  </si>
  <si>
    <t>3сп (КАЗ)</t>
  </si>
  <si>
    <t>3пс</t>
  </si>
  <si>
    <t>530*7</t>
  </si>
  <si>
    <t>530*8</t>
  </si>
  <si>
    <t>426*7</t>
  </si>
  <si>
    <t>426*8</t>
  </si>
  <si>
    <t>76*3</t>
  </si>
  <si>
    <t>Ст2пс/Ст20</t>
  </si>
  <si>
    <r>
      <t>12/9</t>
    </r>
    <r>
      <rPr>
        <b/>
        <sz val="8"/>
        <rFont val="Cambria"/>
        <family val="1"/>
        <charset val="204"/>
      </rPr>
      <t>-1шт</t>
    </r>
  </si>
  <si>
    <t>11,4</t>
  </si>
  <si>
    <t>57*4</t>
  </si>
  <si>
    <t>Цена, тг/тн                       в т.ч.НДС</t>
  </si>
  <si>
    <r>
      <t>12</t>
    </r>
    <r>
      <rPr>
        <b/>
        <sz val="8"/>
        <rFont val="Cambria"/>
        <family val="1"/>
        <charset val="204"/>
      </rPr>
      <t>-2шт</t>
    </r>
    <r>
      <rPr>
        <b/>
        <sz val="12"/>
        <rFont val="Cambria"/>
        <family val="1"/>
        <charset val="204"/>
      </rPr>
      <t>/6</t>
    </r>
  </si>
  <si>
    <t>168*6</t>
  </si>
  <si>
    <r>
      <t>12/10</t>
    </r>
    <r>
      <rPr>
        <b/>
        <sz val="8"/>
        <rFont val="Cambria"/>
        <family val="1"/>
        <charset val="204"/>
      </rPr>
      <t>-2шт</t>
    </r>
  </si>
  <si>
    <t>80*40*4</t>
  </si>
  <si>
    <t>40*40*4</t>
  </si>
  <si>
    <t>114*3,5</t>
  </si>
  <si>
    <t>50*50*2</t>
  </si>
  <si>
    <r>
      <t>12</t>
    </r>
    <r>
      <rPr>
        <b/>
        <sz val="8"/>
        <rFont val="Cambria"/>
        <family val="1"/>
        <charset val="204"/>
      </rPr>
      <t/>
    </r>
  </si>
  <si>
    <t>80*60*3</t>
  </si>
  <si>
    <t>140*140*4</t>
  </si>
  <si>
    <r>
      <t>6/12</t>
    </r>
    <r>
      <rPr>
        <b/>
        <sz val="8"/>
        <rFont val="Cambria"/>
        <family val="1"/>
        <charset val="204"/>
      </rPr>
      <t>-2шт</t>
    </r>
  </si>
  <si>
    <r>
      <t>6</t>
    </r>
    <r>
      <rPr>
        <b/>
        <sz val="8"/>
        <rFont val="Cambria"/>
        <family val="1"/>
        <charset val="204"/>
      </rPr>
      <t/>
    </r>
  </si>
  <si>
    <r>
      <t>7,8/6</t>
    </r>
    <r>
      <rPr>
        <b/>
        <sz val="8"/>
        <rFont val="Cambria"/>
        <family val="1"/>
        <charset val="204"/>
      </rPr>
      <t>-1шт</t>
    </r>
    <r>
      <rPr>
        <b/>
        <sz val="12"/>
        <rFont val="Cambria"/>
        <family val="1"/>
        <charset val="204"/>
      </rPr>
      <t>/5</t>
    </r>
    <r>
      <rPr>
        <b/>
        <sz val="8"/>
        <rFont val="Cambria"/>
        <family val="1"/>
        <charset val="204"/>
      </rPr>
      <t>-1шт</t>
    </r>
  </si>
  <si>
    <r>
      <t>7,8/6</t>
    </r>
    <r>
      <rPr>
        <b/>
        <sz val="8"/>
        <rFont val="Cambria"/>
        <family val="1"/>
        <charset val="204"/>
      </rPr>
      <t>-130шт</t>
    </r>
  </si>
  <si>
    <r>
      <t>7,8/6</t>
    </r>
    <r>
      <rPr>
        <b/>
        <sz val="8"/>
        <rFont val="Cambria"/>
        <family val="1"/>
        <charset val="204"/>
      </rPr>
      <t>-131шт</t>
    </r>
  </si>
  <si>
    <r>
      <t>7,8/6</t>
    </r>
    <r>
      <rPr>
        <b/>
        <sz val="8"/>
        <rFont val="Cambria"/>
        <family val="1"/>
        <charset val="204"/>
      </rPr>
      <t>-98шт</t>
    </r>
  </si>
  <si>
    <r>
      <t>11,4/12</t>
    </r>
    <r>
      <rPr>
        <b/>
        <sz val="8"/>
        <rFont val="Cambria"/>
        <family val="1"/>
        <charset val="204"/>
      </rPr>
      <t>-2шт</t>
    </r>
  </si>
  <si>
    <r>
      <t>7,8/6</t>
    </r>
    <r>
      <rPr>
        <b/>
        <sz val="8"/>
        <rFont val="Cambria"/>
        <family val="1"/>
        <charset val="204"/>
      </rPr>
      <t>-2шт</t>
    </r>
  </si>
  <si>
    <r>
      <t>6/12</t>
    </r>
    <r>
      <rPr>
        <b/>
        <sz val="8"/>
        <rFont val="Cambria"/>
        <family val="1"/>
        <charset val="204"/>
      </rPr>
      <t>-501шт</t>
    </r>
  </si>
  <si>
    <r>
      <t>12/11,4-</t>
    </r>
    <r>
      <rPr>
        <b/>
        <sz val="8"/>
        <rFont val="Cambria"/>
        <family val="1"/>
        <charset val="204"/>
      </rPr>
      <t>128шт</t>
    </r>
  </si>
  <si>
    <r>
      <t>11,4</t>
    </r>
    <r>
      <rPr>
        <b/>
        <sz val="8"/>
        <rFont val="Cambria"/>
        <family val="1"/>
        <charset val="204"/>
      </rPr>
      <t>-333шт</t>
    </r>
    <r>
      <rPr>
        <b/>
        <sz val="12"/>
        <rFont val="Cambria"/>
        <family val="1"/>
        <charset val="204"/>
      </rPr>
      <t>/12</t>
    </r>
  </si>
  <si>
    <r>
      <t>11,4-</t>
    </r>
    <r>
      <rPr>
        <b/>
        <sz val="8"/>
        <rFont val="Cambria"/>
        <family val="1"/>
        <charset val="204"/>
      </rPr>
      <t>40шт</t>
    </r>
    <r>
      <rPr>
        <b/>
        <sz val="12"/>
        <rFont val="Cambria"/>
        <family val="1"/>
        <charset val="204"/>
      </rPr>
      <t>/12</t>
    </r>
  </si>
  <si>
    <r>
      <t>12/6-</t>
    </r>
    <r>
      <rPr>
        <b/>
        <sz val="8"/>
        <rFont val="Cambria"/>
        <family val="1"/>
        <charset val="204"/>
      </rPr>
      <t>323шт</t>
    </r>
  </si>
  <si>
    <r>
      <t>12/6</t>
    </r>
    <r>
      <rPr>
        <b/>
        <sz val="8"/>
        <rFont val="Cambria"/>
        <family val="1"/>
        <charset val="204"/>
      </rPr>
      <t>-78шт</t>
    </r>
  </si>
  <si>
    <r>
      <t>12/9</t>
    </r>
    <r>
      <rPr>
        <b/>
        <sz val="8"/>
        <rFont val="Cambria"/>
        <family val="1"/>
        <charset val="204"/>
      </rPr>
      <t>-1шт</t>
    </r>
    <r>
      <rPr>
        <b/>
        <sz val="12"/>
        <rFont val="Cambria"/>
        <family val="1"/>
        <charset val="204"/>
      </rPr>
      <t>/6</t>
    </r>
    <r>
      <rPr>
        <b/>
        <sz val="8"/>
        <rFont val="Cambria"/>
        <family val="1"/>
        <charset val="204"/>
      </rPr>
      <t>-9шт</t>
    </r>
  </si>
  <si>
    <r>
      <rPr>
        <b/>
        <i/>
        <sz val="20"/>
        <rFont val="Calibri"/>
        <family val="2"/>
        <charset val="204"/>
        <scheme val="minor"/>
      </rPr>
      <t xml:space="preserve">ТОО "КТК трейд"        </t>
    </r>
    <r>
      <rPr>
        <b/>
        <i/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</t>
    </r>
    <r>
      <rPr>
        <b/>
        <i/>
        <sz val="12"/>
        <rFont val="Calibri"/>
        <family val="2"/>
        <charset val="204"/>
        <scheme val="minor"/>
      </rPr>
      <t xml:space="preserve">Производство Россия.  Гибкая система скидок!                                                                                                                                                                            г. Алматы, Рыскулова 73А                                                                                                                    </t>
    </r>
    <r>
      <rPr>
        <b/>
        <i/>
        <sz val="14"/>
        <rFont val="Calibri"/>
        <family val="2"/>
        <charset val="204"/>
        <scheme val="minor"/>
      </rPr>
      <t xml:space="preserve">Тел.: 251-65-80, 251-65-41,                                                                             8 701 722 73 15, 8 777 599 45 80    </t>
    </r>
    <r>
      <rPr>
        <b/>
        <i/>
        <sz val="12"/>
        <rFont val="Calibri"/>
        <family val="2"/>
        <charset val="204"/>
        <scheme val="minor"/>
      </rPr>
      <t xml:space="preserve"> </t>
    </r>
    <r>
      <rPr>
        <b/>
        <i/>
        <sz val="11.5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E-mail:  kaztkalmaty@mail.ru                                                                                            </t>
    </r>
    <r>
      <rPr>
        <b/>
        <i/>
        <sz val="14"/>
        <rFont val="Calibri"/>
        <family val="2"/>
        <charset val="204"/>
        <scheme val="minor"/>
      </rPr>
      <t xml:space="preserve">ПРАЙС-ЛИСТ от 03.05.2024  </t>
    </r>
  </si>
  <si>
    <t>377*7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</si>
</sst>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Cambria"/>
      <family val="1"/>
      <charset val="204"/>
    </font>
    <font>
      <sz val="14"/>
      <name val="Arial Cyr"/>
      <charset val="204"/>
    </font>
    <font>
      <b/>
      <sz val="12"/>
      <name val="Cambria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8"/>
      <name val="Cambria"/>
      <family val="1"/>
      <charset val="204"/>
    </font>
    <font>
      <b/>
      <i/>
      <sz val="11.5"/>
      <name val="Calibri"/>
      <family val="2"/>
      <charset val="204"/>
      <scheme val="minor"/>
    </font>
    <font>
      <sz val="11.5"/>
      <name val="Arial Cyr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sz val="13"/>
      <name val="Cambria"/>
      <family val="1"/>
      <charset val="204"/>
    </font>
    <font>
      <b/>
      <sz val="16"/>
      <name val="Cambria"/>
      <family val="1"/>
      <charset val="204"/>
    </font>
    <font>
      <b/>
      <sz val="15"/>
      <name val="Cambria"/>
      <family val="1"/>
      <charset val="204"/>
    </font>
    <font>
      <sz val="1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164" fontId="3" fillId="2" borderId="0" xfId="1" applyFont="1" applyFill="1" applyBorder="1"/>
    <xf numFmtId="3" fontId="4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6" fillId="2" borderId="0" xfId="0" applyNumberFormat="1" applyFont="1" applyFill="1"/>
    <xf numFmtId="0" fontId="6" fillId="2" borderId="0" xfId="0" applyFont="1" applyFill="1" applyBorder="1"/>
    <xf numFmtId="49" fontId="6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/>
    <xf numFmtId="0" fontId="4" fillId="0" borderId="4" xfId="0" applyFont="1" applyFill="1" applyBorder="1" applyAlignment="1">
      <alignment horizontal="center" vertical="center"/>
    </xf>
    <xf numFmtId="164" fontId="3" fillId="3" borderId="0" xfId="1" applyFont="1" applyFill="1" applyBorder="1"/>
    <xf numFmtId="165" fontId="4" fillId="2" borderId="2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38099</xdr:rowOff>
    </xdr:from>
    <xdr:to>
      <xdr:col>2</xdr:col>
      <xdr:colOff>1019174</xdr:colOff>
      <xdr:row>0</xdr:row>
      <xdr:rowOff>1352550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38099"/>
          <a:ext cx="3209925" cy="1314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UO128"/>
  <sheetViews>
    <sheetView tabSelected="1" showWhiteSpace="0" view="pageBreakPreview" zoomScaleNormal="100" zoomScaleSheetLayoutView="100" workbookViewId="0">
      <selection activeCell="B33" sqref="B33"/>
    </sheetView>
  </sheetViews>
  <sheetFormatPr defaultColWidth="9.140625" defaultRowHeight="18" x14ac:dyDescent="0.25"/>
  <cols>
    <col min="1" max="1" width="16.140625" style="5" customWidth="1"/>
    <col min="2" max="2" width="17.5703125" style="5" customWidth="1"/>
    <col min="3" max="3" width="15.5703125" style="5" customWidth="1"/>
    <col min="4" max="4" width="29.5703125" style="6" customWidth="1"/>
    <col min="5" max="5" width="14.5703125" style="5" customWidth="1"/>
    <col min="6" max="6" width="25" style="5" customWidth="1"/>
    <col min="7" max="7" width="13.140625" style="2" customWidth="1"/>
    <col min="8" max="8" width="16.140625" style="2" customWidth="1"/>
    <col min="9" max="9" width="12.28515625" style="2" customWidth="1"/>
    <col min="10" max="10" width="14.140625" style="2" customWidth="1"/>
    <col min="11" max="5293" width="9.140625" style="2"/>
    <col min="5294" max="16384" width="9.140625" style="1"/>
  </cols>
  <sheetData>
    <row r="1" spans="1:5293" ht="141" customHeight="1" thickBot="1" x14ac:dyDescent="0.3">
      <c r="A1" s="70"/>
      <c r="B1" s="71"/>
      <c r="C1" s="72"/>
      <c r="D1" s="53" t="s">
        <v>132</v>
      </c>
      <c r="E1" s="54"/>
      <c r="F1" s="55"/>
    </row>
    <row r="2" spans="1:5293" ht="63.75" customHeight="1" thickBot="1" x14ac:dyDescent="0.3">
      <c r="A2" s="41" t="s">
        <v>2</v>
      </c>
      <c r="B2" s="41" t="s">
        <v>9</v>
      </c>
      <c r="C2" s="41" t="s">
        <v>0</v>
      </c>
      <c r="D2" s="42" t="s">
        <v>1</v>
      </c>
      <c r="E2" s="43" t="s">
        <v>10</v>
      </c>
      <c r="F2" s="43" t="s">
        <v>106</v>
      </c>
      <c r="GUL2" s="1"/>
      <c r="GUM2" s="1"/>
      <c r="GUN2" s="1"/>
      <c r="GUO2" s="1"/>
    </row>
    <row r="3" spans="1:5293" ht="39.75" customHeight="1" thickBot="1" x14ac:dyDescent="0.3">
      <c r="A3" s="57" t="s">
        <v>30</v>
      </c>
      <c r="B3" s="58"/>
      <c r="C3" s="58"/>
      <c r="D3" s="58"/>
      <c r="E3" s="58"/>
      <c r="F3" s="59"/>
      <c r="G3" s="3"/>
    </row>
    <row r="4" spans="1:5293" ht="18.75" customHeight="1" x14ac:dyDescent="0.25">
      <c r="A4" s="19" t="s">
        <v>47</v>
      </c>
      <c r="B4" s="18" t="s">
        <v>45</v>
      </c>
      <c r="C4" s="18">
        <v>1.29</v>
      </c>
      <c r="D4" s="20" t="s">
        <v>36</v>
      </c>
      <c r="E4" s="45">
        <f>(C4*F4)/1000+40</f>
        <v>548.26</v>
      </c>
      <c r="F4" s="24">
        <v>394000</v>
      </c>
      <c r="G4" s="3"/>
    </row>
    <row r="5" spans="1:5293" ht="18.75" customHeight="1" x14ac:dyDescent="0.25">
      <c r="A5" s="16" t="s">
        <v>14</v>
      </c>
      <c r="B5" s="14" t="s">
        <v>82</v>
      </c>
      <c r="C5" s="14">
        <v>1.67</v>
      </c>
      <c r="D5" s="17" t="s">
        <v>36</v>
      </c>
      <c r="E5" s="4">
        <f>(C5*F5)/1000+15</f>
        <v>672.98</v>
      </c>
      <c r="F5" s="23">
        <v>394000</v>
      </c>
      <c r="G5" s="3"/>
    </row>
    <row r="6" spans="1:5293" ht="18.75" customHeight="1" x14ac:dyDescent="0.25">
      <c r="A6" s="16" t="s">
        <v>4</v>
      </c>
      <c r="B6" s="14" t="s">
        <v>82</v>
      </c>
      <c r="C6" s="14">
        <v>2.12</v>
      </c>
      <c r="D6" s="17" t="s">
        <v>36</v>
      </c>
      <c r="E6" s="4">
        <f>(C6*F6)/1000+30</f>
        <v>837.72</v>
      </c>
      <c r="F6" s="23">
        <v>381000</v>
      </c>
      <c r="G6" s="3"/>
    </row>
    <row r="7" spans="1:5293" ht="18.75" customHeight="1" x14ac:dyDescent="0.25">
      <c r="A7" s="16" t="s">
        <v>15</v>
      </c>
      <c r="B7" s="14" t="s">
        <v>45</v>
      </c>
      <c r="C7" s="14">
        <v>2.42</v>
      </c>
      <c r="D7" s="17" t="s">
        <v>36</v>
      </c>
      <c r="E7" s="4">
        <f>(C7*F7)/1000+10</f>
        <v>932.02</v>
      </c>
      <c r="F7" s="23">
        <v>381000</v>
      </c>
      <c r="G7" s="3"/>
    </row>
    <row r="8" spans="1:5293" ht="18.75" customHeight="1" x14ac:dyDescent="0.25">
      <c r="A8" s="16" t="s">
        <v>6</v>
      </c>
      <c r="B8" s="14" t="s">
        <v>17</v>
      </c>
      <c r="C8" s="14">
        <v>2.73</v>
      </c>
      <c r="D8" s="17" t="s">
        <v>36</v>
      </c>
      <c r="E8" s="4">
        <f>(C8*F8)/1000+10</f>
        <v>1050.1300000000001</v>
      </c>
      <c r="F8" s="23">
        <v>381000</v>
      </c>
      <c r="G8" s="3"/>
    </row>
    <row r="9" spans="1:5293" s="33" customFormat="1" ht="18.75" customHeight="1" x14ac:dyDescent="0.25">
      <c r="A9" s="16" t="s">
        <v>16</v>
      </c>
      <c r="B9" s="14" t="s">
        <v>17</v>
      </c>
      <c r="C9" s="14">
        <v>3.1</v>
      </c>
      <c r="D9" s="17" t="s">
        <v>36</v>
      </c>
      <c r="E9" s="4">
        <f>(C9*F9)/1000+40</f>
        <v>1221.0999999999999</v>
      </c>
      <c r="F9" s="23">
        <v>381000</v>
      </c>
      <c r="G9" s="3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2"/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2"/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</row>
    <row r="10" spans="1:5293" ht="18.75" customHeight="1" x14ac:dyDescent="0.25">
      <c r="A10" s="16" t="s">
        <v>3</v>
      </c>
      <c r="B10" s="14" t="s">
        <v>83</v>
      </c>
      <c r="C10" s="14">
        <v>3.33</v>
      </c>
      <c r="D10" s="17" t="s">
        <v>118</v>
      </c>
      <c r="E10" s="4">
        <f>(C10*F10)/1000+20</f>
        <v>1248.77</v>
      </c>
      <c r="F10" s="23">
        <v>369000</v>
      </c>
      <c r="G10" s="3"/>
    </row>
    <row r="11" spans="1:5293" ht="18.75" customHeight="1" x14ac:dyDescent="0.25">
      <c r="A11" s="16" t="s">
        <v>7</v>
      </c>
      <c r="B11" s="40" t="s">
        <v>50</v>
      </c>
      <c r="C11" s="14">
        <v>3.87</v>
      </c>
      <c r="D11" s="17" t="s">
        <v>125</v>
      </c>
      <c r="E11" s="4">
        <f>(C11*F11)/1000+20</f>
        <v>1448.03</v>
      </c>
      <c r="F11" s="23">
        <v>369000</v>
      </c>
      <c r="G11" s="3"/>
    </row>
    <row r="12" spans="1:5293" ht="18.75" customHeight="1" thickBot="1" x14ac:dyDescent="0.3">
      <c r="A12" s="46" t="s">
        <v>29</v>
      </c>
      <c r="B12" s="40" t="s">
        <v>50</v>
      </c>
      <c r="C12" s="47">
        <v>4.22</v>
      </c>
      <c r="D12" s="48" t="s">
        <v>31</v>
      </c>
      <c r="E12" s="49">
        <f>(C12*F12)/1000+20</f>
        <v>1577.18</v>
      </c>
      <c r="F12" s="23">
        <v>369000</v>
      </c>
      <c r="G12" s="3"/>
    </row>
    <row r="13" spans="1:5293" ht="38.25" customHeight="1" thickBot="1" x14ac:dyDescent="0.3">
      <c r="A13" s="57" t="s">
        <v>32</v>
      </c>
      <c r="B13" s="58"/>
      <c r="C13" s="58"/>
      <c r="D13" s="58"/>
      <c r="E13" s="58"/>
      <c r="F13" s="59"/>
    </row>
    <row r="14" spans="1:5293" ht="19.5" customHeight="1" x14ac:dyDescent="0.25">
      <c r="A14" s="21" t="s">
        <v>42</v>
      </c>
      <c r="B14" s="22" t="s">
        <v>63</v>
      </c>
      <c r="C14" s="22">
        <v>4</v>
      </c>
      <c r="D14" s="44" t="s">
        <v>104</v>
      </c>
      <c r="E14" s="29">
        <f>(F14*C14)/1000+20</f>
        <v>1496</v>
      </c>
      <c r="F14" s="36">
        <v>369000</v>
      </c>
    </row>
    <row r="15" spans="1:5293" ht="19.5" customHeight="1" x14ac:dyDescent="0.25">
      <c r="A15" s="16" t="s">
        <v>11</v>
      </c>
      <c r="B15" s="14" t="s">
        <v>63</v>
      </c>
      <c r="C15" s="14">
        <v>4.66</v>
      </c>
      <c r="D15" s="17" t="s">
        <v>127</v>
      </c>
      <c r="E15" s="4">
        <f>(F15*C15)/1000+20</f>
        <v>1739.54</v>
      </c>
      <c r="F15" s="23">
        <v>369000</v>
      </c>
    </row>
    <row r="16" spans="1:5293" ht="19.5" customHeight="1" x14ac:dyDescent="0.25">
      <c r="A16" s="16" t="s">
        <v>105</v>
      </c>
      <c r="B16" s="14" t="s">
        <v>63</v>
      </c>
      <c r="C16" s="14">
        <v>5.23</v>
      </c>
      <c r="D16" s="17" t="s">
        <v>31</v>
      </c>
      <c r="E16" s="4">
        <f>(F16*C16)/1000+20</f>
        <v>1949.8700000000003</v>
      </c>
      <c r="F16" s="23">
        <v>369000</v>
      </c>
    </row>
    <row r="17" spans="1:5293" ht="19.5" customHeight="1" x14ac:dyDescent="0.25">
      <c r="A17" s="16" t="s">
        <v>34</v>
      </c>
      <c r="B17" s="14" t="s">
        <v>63</v>
      </c>
      <c r="C17" s="14">
        <v>5.4</v>
      </c>
      <c r="D17" s="17" t="s">
        <v>128</v>
      </c>
      <c r="E17" s="4">
        <f t="shared" ref="E17:E34" si="0">(F17*C17)/1000+20</f>
        <v>2012.6000000000001</v>
      </c>
      <c r="F17" s="23">
        <v>369000</v>
      </c>
    </row>
    <row r="18" spans="1:5293" ht="19.5" customHeight="1" x14ac:dyDescent="0.25">
      <c r="A18" s="16" t="s">
        <v>18</v>
      </c>
      <c r="B18" s="14" t="s">
        <v>63</v>
      </c>
      <c r="C18" s="14">
        <v>6.26</v>
      </c>
      <c r="D18" s="17" t="s">
        <v>31</v>
      </c>
      <c r="E18" s="4">
        <f t="shared" si="0"/>
        <v>2329.94</v>
      </c>
      <c r="F18" s="23">
        <v>369000</v>
      </c>
    </row>
    <row r="19" spans="1:5293" s="33" customFormat="1" ht="19.5" customHeight="1" x14ac:dyDescent="0.25">
      <c r="A19" s="16" t="s">
        <v>49</v>
      </c>
      <c r="B19" s="14" t="s">
        <v>63</v>
      </c>
      <c r="C19" s="14">
        <v>6.4</v>
      </c>
      <c r="D19" s="17" t="s">
        <v>123</v>
      </c>
      <c r="E19" s="4">
        <f t="shared" si="0"/>
        <v>2381.6</v>
      </c>
      <c r="F19" s="23">
        <v>369000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  <c r="BJA19" s="32"/>
      <c r="BJB19" s="32"/>
      <c r="BJC19" s="32"/>
      <c r="BJD19" s="32"/>
      <c r="BJE19" s="32"/>
      <c r="BJF19" s="32"/>
      <c r="BJG19" s="32"/>
      <c r="BJH19" s="32"/>
      <c r="BJI19" s="32"/>
      <c r="BJJ19" s="32"/>
      <c r="BJK19" s="32"/>
      <c r="BJL19" s="32"/>
      <c r="BJM19" s="32"/>
      <c r="BJN19" s="32"/>
      <c r="BJO19" s="32"/>
      <c r="BJP19" s="32"/>
      <c r="BJQ19" s="32"/>
      <c r="BJR19" s="32"/>
      <c r="BJS19" s="32"/>
      <c r="BJT19" s="32"/>
      <c r="BJU19" s="32"/>
      <c r="BJV19" s="32"/>
      <c r="BJW19" s="32"/>
      <c r="BJX19" s="32"/>
      <c r="BJY19" s="32"/>
      <c r="BJZ19" s="32"/>
      <c r="BKA19" s="32"/>
      <c r="BKB19" s="32"/>
      <c r="BKC19" s="32"/>
      <c r="BKD19" s="32"/>
      <c r="BKE19" s="32"/>
      <c r="BKF19" s="32"/>
      <c r="BKG19" s="32"/>
      <c r="BKH19" s="32"/>
      <c r="BKI19" s="32"/>
      <c r="BKJ19" s="32"/>
      <c r="BKK19" s="32"/>
      <c r="BKL19" s="32"/>
      <c r="BKM19" s="32"/>
      <c r="BKN19" s="32"/>
      <c r="BKO19" s="32"/>
      <c r="BKP19" s="32"/>
      <c r="BKQ19" s="32"/>
      <c r="BKR19" s="32"/>
      <c r="BKS19" s="32"/>
      <c r="BKT19" s="32"/>
      <c r="BKU19" s="32"/>
      <c r="BKV19" s="32"/>
      <c r="BKW19" s="32"/>
      <c r="BKX19" s="32"/>
      <c r="BKY19" s="32"/>
      <c r="BKZ19" s="32"/>
      <c r="BLA19" s="32"/>
      <c r="BLB19" s="32"/>
      <c r="BLC19" s="32"/>
      <c r="BLD19" s="32"/>
      <c r="BLE19" s="32"/>
      <c r="BLF19" s="32"/>
      <c r="BLG19" s="32"/>
      <c r="BLH19" s="32"/>
      <c r="BLI19" s="32"/>
      <c r="BLJ19" s="32"/>
      <c r="BLK19" s="32"/>
      <c r="BLL19" s="32"/>
      <c r="BLM19" s="32"/>
      <c r="BLN19" s="32"/>
      <c r="BLO19" s="32"/>
      <c r="BLP19" s="32"/>
      <c r="BLQ19" s="32"/>
      <c r="BLR19" s="32"/>
      <c r="BLS19" s="32"/>
      <c r="BLT19" s="32"/>
      <c r="BLU19" s="32"/>
      <c r="BLV19" s="32"/>
      <c r="BLW19" s="32"/>
      <c r="BLX19" s="32"/>
      <c r="BLY19" s="32"/>
      <c r="BLZ19" s="32"/>
      <c r="BMA19" s="32"/>
      <c r="BMB19" s="32"/>
      <c r="BMC19" s="32"/>
      <c r="BMD19" s="32"/>
      <c r="BME19" s="32"/>
      <c r="BMF19" s="32"/>
      <c r="BMG19" s="32"/>
      <c r="BMH19" s="32"/>
      <c r="BMI19" s="32"/>
      <c r="BMJ19" s="32"/>
      <c r="BMK19" s="32"/>
      <c r="BML19" s="32"/>
      <c r="BMM19" s="32"/>
      <c r="BMN19" s="32"/>
      <c r="BMO19" s="32"/>
      <c r="BMP19" s="32"/>
      <c r="BMQ19" s="32"/>
      <c r="BMR19" s="32"/>
      <c r="BMS19" s="32"/>
      <c r="BMT19" s="32"/>
      <c r="BMU19" s="32"/>
      <c r="BMV19" s="32"/>
      <c r="BMW19" s="32"/>
      <c r="BMX19" s="32"/>
      <c r="BMY19" s="32"/>
      <c r="BMZ19" s="32"/>
      <c r="BNA19" s="32"/>
      <c r="BNB19" s="32"/>
      <c r="BNC19" s="32"/>
      <c r="BND19" s="32"/>
      <c r="BNE19" s="32"/>
      <c r="BNF19" s="32"/>
      <c r="BNG19" s="32"/>
      <c r="BNH19" s="32"/>
      <c r="BNI19" s="32"/>
      <c r="BNJ19" s="32"/>
      <c r="BNK19" s="32"/>
      <c r="BNL19" s="32"/>
      <c r="BNM19" s="32"/>
      <c r="BNN19" s="32"/>
      <c r="BNO19" s="32"/>
      <c r="BNP19" s="32"/>
      <c r="BNQ19" s="32"/>
      <c r="BNR19" s="32"/>
      <c r="BNS19" s="32"/>
      <c r="BNT19" s="32"/>
      <c r="BNU19" s="32"/>
      <c r="BNV19" s="32"/>
      <c r="BNW19" s="32"/>
      <c r="BNX19" s="32"/>
      <c r="BNY19" s="32"/>
      <c r="BNZ19" s="32"/>
      <c r="BOA19" s="32"/>
      <c r="BOB19" s="32"/>
      <c r="BOC19" s="32"/>
      <c r="BOD19" s="32"/>
      <c r="BOE19" s="32"/>
      <c r="BOF19" s="32"/>
      <c r="BOG19" s="32"/>
      <c r="BOH19" s="32"/>
      <c r="BOI19" s="32"/>
      <c r="BOJ19" s="32"/>
      <c r="BOK19" s="32"/>
      <c r="BOL19" s="32"/>
      <c r="BOM19" s="32"/>
      <c r="BON19" s="32"/>
      <c r="BOO19" s="32"/>
      <c r="BOP19" s="32"/>
      <c r="BOQ19" s="32"/>
      <c r="BOR19" s="32"/>
      <c r="BOS19" s="32"/>
      <c r="BOT19" s="32"/>
      <c r="BOU19" s="32"/>
      <c r="BOV19" s="32"/>
      <c r="BOW19" s="32"/>
      <c r="BOX19" s="32"/>
      <c r="BOY19" s="32"/>
      <c r="BOZ19" s="32"/>
      <c r="BPA19" s="32"/>
      <c r="BPB19" s="32"/>
      <c r="BPC19" s="32"/>
      <c r="BPD19" s="32"/>
      <c r="BPE19" s="32"/>
      <c r="BPF19" s="32"/>
      <c r="BPG19" s="32"/>
      <c r="BPH19" s="32"/>
      <c r="BPI19" s="32"/>
      <c r="BPJ19" s="32"/>
      <c r="BPK19" s="32"/>
      <c r="BPL19" s="32"/>
      <c r="BPM19" s="32"/>
      <c r="BPN19" s="32"/>
      <c r="BPO19" s="32"/>
      <c r="BPP19" s="32"/>
      <c r="BPQ19" s="32"/>
      <c r="BPR19" s="32"/>
      <c r="BPS19" s="32"/>
      <c r="BPT19" s="32"/>
      <c r="BPU19" s="32"/>
      <c r="BPV19" s="32"/>
      <c r="BPW19" s="32"/>
      <c r="BPX19" s="32"/>
      <c r="BPY19" s="32"/>
      <c r="BPZ19" s="32"/>
      <c r="BQA19" s="32"/>
      <c r="BQB19" s="32"/>
      <c r="BQC19" s="32"/>
      <c r="BQD19" s="32"/>
      <c r="BQE19" s="32"/>
      <c r="BQF19" s="32"/>
      <c r="BQG19" s="32"/>
      <c r="BQH19" s="32"/>
      <c r="BQI19" s="32"/>
      <c r="BQJ19" s="32"/>
      <c r="BQK19" s="32"/>
      <c r="BQL19" s="32"/>
      <c r="BQM19" s="32"/>
      <c r="BQN19" s="32"/>
      <c r="BQO19" s="32"/>
      <c r="BQP19" s="32"/>
      <c r="BQQ19" s="32"/>
      <c r="BQR19" s="32"/>
      <c r="BQS19" s="32"/>
      <c r="BQT19" s="32"/>
      <c r="BQU19" s="32"/>
      <c r="BQV19" s="32"/>
      <c r="BQW19" s="32"/>
      <c r="BQX19" s="32"/>
      <c r="BQY19" s="32"/>
      <c r="BQZ19" s="32"/>
      <c r="BRA19" s="32"/>
      <c r="BRB19" s="32"/>
      <c r="BRC19" s="32"/>
      <c r="BRD19" s="32"/>
      <c r="BRE19" s="32"/>
      <c r="BRF19" s="32"/>
      <c r="BRG19" s="32"/>
      <c r="BRH19" s="32"/>
      <c r="BRI19" s="32"/>
      <c r="BRJ19" s="32"/>
      <c r="BRK19" s="32"/>
      <c r="BRL19" s="32"/>
      <c r="BRM19" s="32"/>
      <c r="BRN19" s="32"/>
      <c r="BRO19" s="32"/>
      <c r="BRP19" s="32"/>
      <c r="BRQ19" s="32"/>
      <c r="BRR19" s="32"/>
      <c r="BRS19" s="32"/>
      <c r="BRT19" s="32"/>
      <c r="BRU19" s="32"/>
      <c r="BRV19" s="32"/>
      <c r="BRW19" s="32"/>
      <c r="BRX19" s="32"/>
      <c r="BRY19" s="32"/>
      <c r="BRZ19" s="32"/>
      <c r="BSA19" s="32"/>
      <c r="BSB19" s="32"/>
      <c r="BSC19" s="32"/>
      <c r="BSD19" s="32"/>
      <c r="BSE19" s="32"/>
      <c r="BSF19" s="32"/>
      <c r="BSG19" s="32"/>
      <c r="BSH19" s="32"/>
      <c r="BSI19" s="32"/>
      <c r="BSJ19" s="32"/>
      <c r="BSK19" s="32"/>
      <c r="BSL19" s="32"/>
      <c r="BSM19" s="32"/>
      <c r="BSN19" s="32"/>
      <c r="BSO19" s="32"/>
      <c r="BSP19" s="32"/>
      <c r="BSQ19" s="32"/>
      <c r="BSR19" s="32"/>
      <c r="BSS19" s="32"/>
      <c r="BST19" s="32"/>
      <c r="BSU19" s="32"/>
      <c r="BSV19" s="32"/>
      <c r="BSW19" s="32"/>
      <c r="BSX19" s="32"/>
      <c r="BSY19" s="32"/>
      <c r="BSZ19" s="32"/>
      <c r="BTA19" s="32"/>
      <c r="BTB19" s="32"/>
      <c r="BTC19" s="32"/>
      <c r="BTD19" s="32"/>
      <c r="BTE19" s="32"/>
      <c r="BTF19" s="32"/>
      <c r="BTG19" s="32"/>
      <c r="BTH19" s="32"/>
      <c r="BTI19" s="32"/>
      <c r="BTJ19" s="32"/>
      <c r="BTK19" s="32"/>
      <c r="BTL19" s="32"/>
      <c r="BTM19" s="32"/>
      <c r="BTN19" s="32"/>
      <c r="BTO19" s="32"/>
      <c r="BTP19" s="32"/>
      <c r="BTQ19" s="32"/>
      <c r="BTR19" s="32"/>
      <c r="BTS19" s="32"/>
      <c r="BTT19" s="32"/>
      <c r="BTU19" s="32"/>
      <c r="BTV19" s="32"/>
      <c r="BTW19" s="32"/>
      <c r="BTX19" s="32"/>
      <c r="BTY19" s="32"/>
      <c r="BTZ19" s="32"/>
      <c r="BUA19" s="32"/>
      <c r="BUB19" s="32"/>
      <c r="BUC19" s="32"/>
      <c r="BUD19" s="32"/>
      <c r="BUE19" s="32"/>
      <c r="BUF19" s="32"/>
      <c r="BUG19" s="32"/>
      <c r="BUH19" s="32"/>
      <c r="BUI19" s="32"/>
      <c r="BUJ19" s="32"/>
      <c r="BUK19" s="32"/>
      <c r="BUL19" s="32"/>
      <c r="BUM19" s="32"/>
      <c r="BUN19" s="32"/>
      <c r="BUO19" s="32"/>
      <c r="BUP19" s="32"/>
      <c r="BUQ19" s="32"/>
      <c r="BUR19" s="32"/>
      <c r="BUS19" s="32"/>
      <c r="BUT19" s="32"/>
      <c r="BUU19" s="32"/>
      <c r="BUV19" s="32"/>
      <c r="BUW19" s="32"/>
      <c r="BUX19" s="32"/>
      <c r="BUY19" s="32"/>
      <c r="BUZ19" s="32"/>
      <c r="BVA19" s="32"/>
      <c r="BVB19" s="32"/>
      <c r="BVC19" s="32"/>
      <c r="BVD19" s="32"/>
      <c r="BVE19" s="32"/>
      <c r="BVF19" s="32"/>
      <c r="BVG19" s="32"/>
      <c r="BVH19" s="32"/>
      <c r="BVI19" s="32"/>
      <c r="BVJ19" s="32"/>
      <c r="BVK19" s="32"/>
      <c r="BVL19" s="32"/>
      <c r="BVM19" s="32"/>
      <c r="BVN19" s="32"/>
      <c r="BVO19" s="32"/>
      <c r="BVP19" s="32"/>
      <c r="BVQ19" s="32"/>
      <c r="BVR19" s="32"/>
      <c r="BVS19" s="32"/>
      <c r="BVT19" s="32"/>
      <c r="BVU19" s="32"/>
      <c r="BVV19" s="32"/>
      <c r="BVW19" s="32"/>
      <c r="BVX19" s="32"/>
      <c r="BVY19" s="32"/>
      <c r="BVZ19" s="32"/>
      <c r="BWA19" s="32"/>
      <c r="BWB19" s="32"/>
      <c r="BWC19" s="32"/>
      <c r="BWD19" s="32"/>
      <c r="BWE19" s="32"/>
      <c r="BWF19" s="32"/>
      <c r="BWG19" s="32"/>
      <c r="BWH19" s="32"/>
      <c r="BWI19" s="32"/>
      <c r="BWJ19" s="32"/>
      <c r="BWK19" s="32"/>
      <c r="BWL19" s="32"/>
      <c r="BWM19" s="32"/>
      <c r="BWN19" s="32"/>
      <c r="BWO19" s="32"/>
      <c r="BWP19" s="32"/>
      <c r="BWQ19" s="32"/>
      <c r="BWR19" s="32"/>
      <c r="BWS19" s="32"/>
      <c r="BWT19" s="32"/>
      <c r="BWU19" s="32"/>
      <c r="BWV19" s="32"/>
      <c r="BWW19" s="32"/>
      <c r="BWX19" s="32"/>
      <c r="BWY19" s="32"/>
      <c r="BWZ19" s="32"/>
      <c r="BXA19" s="32"/>
      <c r="BXB19" s="32"/>
      <c r="BXC19" s="32"/>
      <c r="BXD19" s="32"/>
      <c r="BXE19" s="32"/>
      <c r="BXF19" s="32"/>
      <c r="BXG19" s="32"/>
      <c r="BXH19" s="32"/>
      <c r="BXI19" s="32"/>
      <c r="BXJ19" s="32"/>
      <c r="BXK19" s="32"/>
      <c r="BXL19" s="32"/>
      <c r="BXM19" s="32"/>
      <c r="BXN19" s="32"/>
      <c r="BXO19" s="32"/>
      <c r="BXP19" s="32"/>
      <c r="BXQ19" s="32"/>
      <c r="BXR19" s="32"/>
      <c r="BXS19" s="32"/>
      <c r="BXT19" s="32"/>
      <c r="BXU19" s="32"/>
      <c r="BXV19" s="32"/>
      <c r="BXW19" s="32"/>
      <c r="BXX19" s="32"/>
      <c r="BXY19" s="32"/>
      <c r="BXZ19" s="32"/>
      <c r="BYA19" s="32"/>
      <c r="BYB19" s="32"/>
      <c r="BYC19" s="32"/>
      <c r="BYD19" s="32"/>
      <c r="BYE19" s="32"/>
      <c r="BYF19" s="32"/>
      <c r="BYG19" s="32"/>
      <c r="BYH19" s="32"/>
      <c r="BYI19" s="32"/>
      <c r="BYJ19" s="32"/>
      <c r="BYK19" s="32"/>
      <c r="BYL19" s="32"/>
      <c r="BYM19" s="32"/>
      <c r="BYN19" s="32"/>
      <c r="BYO19" s="32"/>
      <c r="BYP19" s="32"/>
      <c r="BYQ19" s="32"/>
      <c r="BYR19" s="32"/>
      <c r="BYS19" s="32"/>
      <c r="BYT19" s="32"/>
      <c r="BYU19" s="32"/>
      <c r="BYV19" s="32"/>
      <c r="BYW19" s="32"/>
      <c r="BYX19" s="32"/>
      <c r="BYY19" s="32"/>
      <c r="BYZ19" s="32"/>
      <c r="BZA19" s="32"/>
      <c r="BZB19" s="32"/>
      <c r="BZC19" s="32"/>
      <c r="BZD19" s="32"/>
      <c r="BZE19" s="32"/>
      <c r="BZF19" s="32"/>
      <c r="BZG19" s="32"/>
      <c r="BZH19" s="32"/>
      <c r="BZI19" s="32"/>
      <c r="BZJ19" s="32"/>
      <c r="BZK19" s="32"/>
      <c r="BZL19" s="32"/>
      <c r="BZM19" s="32"/>
      <c r="BZN19" s="32"/>
      <c r="BZO19" s="32"/>
      <c r="BZP19" s="32"/>
      <c r="BZQ19" s="32"/>
      <c r="BZR19" s="32"/>
      <c r="BZS19" s="32"/>
      <c r="BZT19" s="32"/>
      <c r="BZU19" s="32"/>
      <c r="BZV19" s="32"/>
      <c r="BZW19" s="32"/>
      <c r="BZX19" s="32"/>
      <c r="BZY19" s="32"/>
      <c r="BZZ19" s="32"/>
      <c r="CAA19" s="32"/>
      <c r="CAB19" s="32"/>
      <c r="CAC19" s="32"/>
      <c r="CAD19" s="32"/>
      <c r="CAE19" s="32"/>
      <c r="CAF19" s="32"/>
      <c r="CAG19" s="32"/>
      <c r="CAH19" s="32"/>
      <c r="CAI19" s="32"/>
      <c r="CAJ19" s="32"/>
      <c r="CAK19" s="32"/>
      <c r="CAL19" s="32"/>
      <c r="CAM19" s="32"/>
      <c r="CAN19" s="32"/>
      <c r="CAO19" s="32"/>
      <c r="CAP19" s="32"/>
      <c r="CAQ19" s="32"/>
      <c r="CAR19" s="32"/>
      <c r="CAS19" s="32"/>
      <c r="CAT19" s="32"/>
      <c r="CAU19" s="32"/>
      <c r="CAV19" s="32"/>
      <c r="CAW19" s="32"/>
      <c r="CAX19" s="32"/>
      <c r="CAY19" s="32"/>
      <c r="CAZ19" s="32"/>
      <c r="CBA19" s="32"/>
      <c r="CBB19" s="32"/>
      <c r="CBC19" s="32"/>
      <c r="CBD19" s="32"/>
      <c r="CBE19" s="32"/>
      <c r="CBF19" s="32"/>
      <c r="CBG19" s="32"/>
      <c r="CBH19" s="32"/>
      <c r="CBI19" s="32"/>
      <c r="CBJ19" s="32"/>
      <c r="CBK19" s="32"/>
      <c r="CBL19" s="32"/>
      <c r="CBM19" s="32"/>
      <c r="CBN19" s="32"/>
      <c r="CBO19" s="32"/>
      <c r="CBP19" s="32"/>
      <c r="CBQ19" s="32"/>
      <c r="CBR19" s="32"/>
      <c r="CBS19" s="32"/>
      <c r="CBT19" s="32"/>
      <c r="CBU19" s="32"/>
      <c r="CBV19" s="32"/>
      <c r="CBW19" s="32"/>
      <c r="CBX19" s="32"/>
      <c r="CBY19" s="32"/>
      <c r="CBZ19" s="32"/>
      <c r="CCA19" s="32"/>
      <c r="CCB19" s="32"/>
      <c r="CCC19" s="32"/>
      <c r="CCD19" s="32"/>
      <c r="CCE19" s="32"/>
      <c r="CCF19" s="32"/>
      <c r="CCG19" s="32"/>
      <c r="CCH19" s="32"/>
      <c r="CCI19" s="32"/>
      <c r="CCJ19" s="32"/>
      <c r="CCK19" s="32"/>
      <c r="CCL19" s="32"/>
      <c r="CCM19" s="32"/>
      <c r="CCN19" s="32"/>
      <c r="CCO19" s="32"/>
      <c r="CCP19" s="32"/>
      <c r="CCQ19" s="32"/>
      <c r="CCR19" s="32"/>
      <c r="CCS19" s="32"/>
      <c r="CCT19" s="32"/>
      <c r="CCU19" s="32"/>
      <c r="CCV19" s="32"/>
      <c r="CCW19" s="32"/>
      <c r="CCX19" s="32"/>
      <c r="CCY19" s="32"/>
      <c r="CCZ19" s="32"/>
      <c r="CDA19" s="32"/>
      <c r="CDB19" s="32"/>
      <c r="CDC19" s="32"/>
      <c r="CDD19" s="32"/>
      <c r="CDE19" s="32"/>
      <c r="CDF19" s="32"/>
      <c r="CDG19" s="32"/>
      <c r="CDH19" s="32"/>
      <c r="CDI19" s="32"/>
      <c r="CDJ19" s="32"/>
      <c r="CDK19" s="32"/>
      <c r="CDL19" s="32"/>
      <c r="CDM19" s="32"/>
      <c r="CDN19" s="32"/>
      <c r="CDO19" s="32"/>
      <c r="CDP19" s="32"/>
      <c r="CDQ19" s="32"/>
      <c r="CDR19" s="32"/>
      <c r="CDS19" s="32"/>
      <c r="CDT19" s="32"/>
      <c r="CDU19" s="32"/>
      <c r="CDV19" s="32"/>
      <c r="CDW19" s="32"/>
      <c r="CDX19" s="32"/>
      <c r="CDY19" s="32"/>
      <c r="CDZ19" s="32"/>
      <c r="CEA19" s="32"/>
      <c r="CEB19" s="32"/>
      <c r="CEC19" s="32"/>
      <c r="CED19" s="32"/>
      <c r="CEE19" s="32"/>
      <c r="CEF19" s="32"/>
      <c r="CEG19" s="32"/>
      <c r="CEH19" s="32"/>
      <c r="CEI19" s="32"/>
      <c r="CEJ19" s="32"/>
      <c r="CEK19" s="32"/>
      <c r="CEL19" s="32"/>
      <c r="CEM19" s="32"/>
      <c r="CEN19" s="32"/>
      <c r="CEO19" s="32"/>
      <c r="CEP19" s="32"/>
      <c r="CEQ19" s="32"/>
      <c r="CER19" s="32"/>
      <c r="CES19" s="32"/>
      <c r="CET19" s="32"/>
      <c r="CEU19" s="32"/>
      <c r="CEV19" s="32"/>
      <c r="CEW19" s="32"/>
      <c r="CEX19" s="32"/>
      <c r="CEY19" s="32"/>
      <c r="CEZ19" s="32"/>
      <c r="CFA19" s="32"/>
      <c r="CFB19" s="32"/>
      <c r="CFC19" s="32"/>
      <c r="CFD19" s="32"/>
      <c r="CFE19" s="32"/>
      <c r="CFF19" s="32"/>
      <c r="CFG19" s="32"/>
      <c r="CFH19" s="32"/>
      <c r="CFI19" s="32"/>
      <c r="CFJ19" s="32"/>
      <c r="CFK19" s="32"/>
      <c r="CFL19" s="32"/>
      <c r="CFM19" s="32"/>
      <c r="CFN19" s="32"/>
      <c r="CFO19" s="32"/>
      <c r="CFP19" s="32"/>
      <c r="CFQ19" s="32"/>
      <c r="CFR19" s="32"/>
      <c r="CFS19" s="32"/>
      <c r="CFT19" s="32"/>
      <c r="CFU19" s="32"/>
      <c r="CFV19" s="32"/>
      <c r="CFW19" s="32"/>
      <c r="CFX19" s="32"/>
      <c r="CFY19" s="32"/>
      <c r="CFZ19" s="32"/>
      <c r="CGA19" s="32"/>
      <c r="CGB19" s="32"/>
      <c r="CGC19" s="32"/>
      <c r="CGD19" s="32"/>
      <c r="CGE19" s="32"/>
      <c r="CGF19" s="32"/>
      <c r="CGG19" s="32"/>
      <c r="CGH19" s="32"/>
      <c r="CGI19" s="32"/>
      <c r="CGJ19" s="32"/>
      <c r="CGK19" s="32"/>
      <c r="CGL19" s="32"/>
      <c r="CGM19" s="32"/>
      <c r="CGN19" s="32"/>
      <c r="CGO19" s="32"/>
      <c r="CGP19" s="32"/>
      <c r="CGQ19" s="32"/>
      <c r="CGR19" s="32"/>
      <c r="CGS19" s="32"/>
      <c r="CGT19" s="32"/>
      <c r="CGU19" s="32"/>
      <c r="CGV19" s="32"/>
      <c r="CGW19" s="32"/>
      <c r="CGX19" s="32"/>
      <c r="CGY19" s="32"/>
      <c r="CGZ19" s="32"/>
      <c r="CHA19" s="32"/>
      <c r="CHB19" s="32"/>
      <c r="CHC19" s="32"/>
      <c r="CHD19" s="32"/>
      <c r="CHE19" s="32"/>
      <c r="CHF19" s="32"/>
      <c r="CHG19" s="32"/>
      <c r="CHH19" s="32"/>
      <c r="CHI19" s="32"/>
      <c r="CHJ19" s="32"/>
      <c r="CHK19" s="32"/>
      <c r="CHL19" s="32"/>
      <c r="CHM19" s="32"/>
      <c r="CHN19" s="32"/>
      <c r="CHO19" s="32"/>
      <c r="CHP19" s="32"/>
      <c r="CHQ19" s="32"/>
      <c r="CHR19" s="32"/>
      <c r="CHS19" s="32"/>
      <c r="CHT19" s="32"/>
      <c r="CHU19" s="32"/>
      <c r="CHV19" s="32"/>
      <c r="CHW19" s="32"/>
      <c r="CHX19" s="32"/>
      <c r="CHY19" s="32"/>
      <c r="CHZ19" s="32"/>
      <c r="CIA19" s="32"/>
      <c r="CIB19" s="32"/>
      <c r="CIC19" s="32"/>
      <c r="CID19" s="32"/>
      <c r="CIE19" s="32"/>
      <c r="CIF19" s="32"/>
      <c r="CIG19" s="32"/>
      <c r="CIH19" s="32"/>
      <c r="CII19" s="32"/>
      <c r="CIJ19" s="32"/>
      <c r="CIK19" s="32"/>
      <c r="CIL19" s="32"/>
      <c r="CIM19" s="32"/>
      <c r="CIN19" s="32"/>
      <c r="CIO19" s="32"/>
      <c r="CIP19" s="32"/>
      <c r="CIQ19" s="32"/>
      <c r="CIR19" s="32"/>
      <c r="CIS19" s="32"/>
      <c r="CIT19" s="32"/>
      <c r="CIU19" s="32"/>
      <c r="CIV19" s="32"/>
      <c r="CIW19" s="32"/>
      <c r="CIX19" s="32"/>
      <c r="CIY19" s="32"/>
      <c r="CIZ19" s="32"/>
      <c r="CJA19" s="32"/>
      <c r="CJB19" s="32"/>
      <c r="CJC19" s="32"/>
      <c r="CJD19" s="32"/>
      <c r="CJE19" s="32"/>
      <c r="CJF19" s="32"/>
      <c r="CJG19" s="32"/>
      <c r="CJH19" s="32"/>
      <c r="CJI19" s="32"/>
      <c r="CJJ19" s="32"/>
      <c r="CJK19" s="32"/>
      <c r="CJL19" s="32"/>
      <c r="CJM19" s="32"/>
      <c r="CJN19" s="32"/>
      <c r="CJO19" s="32"/>
      <c r="CJP19" s="32"/>
      <c r="CJQ19" s="32"/>
      <c r="CJR19" s="32"/>
      <c r="CJS19" s="32"/>
      <c r="CJT19" s="32"/>
      <c r="CJU19" s="32"/>
      <c r="CJV19" s="32"/>
      <c r="CJW19" s="32"/>
      <c r="CJX19" s="32"/>
      <c r="CJY19" s="32"/>
      <c r="CJZ19" s="32"/>
      <c r="CKA19" s="32"/>
      <c r="CKB19" s="32"/>
      <c r="CKC19" s="32"/>
      <c r="CKD19" s="32"/>
      <c r="CKE19" s="32"/>
      <c r="CKF19" s="32"/>
      <c r="CKG19" s="32"/>
      <c r="CKH19" s="32"/>
      <c r="CKI19" s="32"/>
      <c r="CKJ19" s="32"/>
      <c r="CKK19" s="32"/>
      <c r="CKL19" s="32"/>
      <c r="CKM19" s="32"/>
      <c r="CKN19" s="32"/>
      <c r="CKO19" s="32"/>
      <c r="CKP19" s="32"/>
      <c r="CKQ19" s="32"/>
      <c r="CKR19" s="32"/>
      <c r="CKS19" s="32"/>
      <c r="CKT19" s="32"/>
      <c r="CKU19" s="32"/>
      <c r="CKV19" s="32"/>
      <c r="CKW19" s="32"/>
      <c r="CKX19" s="32"/>
      <c r="CKY19" s="32"/>
      <c r="CKZ19" s="32"/>
      <c r="CLA19" s="32"/>
      <c r="CLB19" s="32"/>
      <c r="CLC19" s="32"/>
      <c r="CLD19" s="32"/>
      <c r="CLE19" s="32"/>
      <c r="CLF19" s="32"/>
      <c r="CLG19" s="32"/>
      <c r="CLH19" s="32"/>
      <c r="CLI19" s="32"/>
      <c r="CLJ19" s="32"/>
      <c r="CLK19" s="32"/>
      <c r="CLL19" s="32"/>
      <c r="CLM19" s="32"/>
      <c r="CLN19" s="32"/>
      <c r="CLO19" s="32"/>
      <c r="CLP19" s="32"/>
      <c r="CLQ19" s="32"/>
      <c r="CLR19" s="32"/>
      <c r="CLS19" s="32"/>
      <c r="CLT19" s="32"/>
      <c r="CLU19" s="32"/>
      <c r="CLV19" s="32"/>
      <c r="CLW19" s="32"/>
      <c r="CLX19" s="32"/>
      <c r="CLY19" s="32"/>
      <c r="CLZ19" s="32"/>
      <c r="CMA19" s="32"/>
      <c r="CMB19" s="32"/>
      <c r="CMC19" s="32"/>
      <c r="CMD19" s="32"/>
      <c r="CME19" s="32"/>
      <c r="CMF19" s="32"/>
      <c r="CMG19" s="32"/>
      <c r="CMH19" s="32"/>
      <c r="CMI19" s="32"/>
      <c r="CMJ19" s="32"/>
      <c r="CMK19" s="32"/>
      <c r="CML19" s="32"/>
      <c r="CMM19" s="32"/>
      <c r="CMN19" s="32"/>
      <c r="CMO19" s="32"/>
      <c r="CMP19" s="32"/>
      <c r="CMQ19" s="32"/>
      <c r="CMR19" s="32"/>
      <c r="CMS19" s="32"/>
      <c r="CMT19" s="32"/>
      <c r="CMU19" s="32"/>
      <c r="CMV19" s="32"/>
      <c r="CMW19" s="32"/>
      <c r="CMX19" s="32"/>
      <c r="CMY19" s="32"/>
      <c r="CMZ19" s="32"/>
      <c r="CNA19" s="32"/>
      <c r="CNB19" s="32"/>
      <c r="CNC19" s="32"/>
      <c r="CND19" s="32"/>
      <c r="CNE19" s="32"/>
      <c r="CNF19" s="32"/>
      <c r="CNG19" s="32"/>
      <c r="CNH19" s="32"/>
      <c r="CNI19" s="32"/>
      <c r="CNJ19" s="32"/>
      <c r="CNK19" s="32"/>
      <c r="CNL19" s="32"/>
      <c r="CNM19" s="32"/>
      <c r="CNN19" s="32"/>
      <c r="CNO19" s="32"/>
      <c r="CNP19" s="32"/>
      <c r="CNQ19" s="32"/>
      <c r="CNR19" s="32"/>
      <c r="CNS19" s="32"/>
      <c r="CNT19" s="32"/>
      <c r="CNU19" s="32"/>
      <c r="CNV19" s="32"/>
      <c r="CNW19" s="32"/>
      <c r="CNX19" s="32"/>
      <c r="CNY19" s="32"/>
      <c r="CNZ19" s="32"/>
      <c r="COA19" s="32"/>
      <c r="COB19" s="32"/>
      <c r="COC19" s="32"/>
      <c r="COD19" s="32"/>
      <c r="COE19" s="32"/>
      <c r="COF19" s="32"/>
      <c r="COG19" s="32"/>
      <c r="COH19" s="32"/>
      <c r="COI19" s="32"/>
      <c r="COJ19" s="32"/>
      <c r="COK19" s="32"/>
      <c r="COL19" s="32"/>
      <c r="COM19" s="32"/>
      <c r="CON19" s="32"/>
      <c r="COO19" s="32"/>
      <c r="COP19" s="32"/>
      <c r="COQ19" s="32"/>
      <c r="COR19" s="32"/>
      <c r="COS19" s="32"/>
      <c r="COT19" s="32"/>
      <c r="COU19" s="32"/>
      <c r="COV19" s="32"/>
      <c r="COW19" s="32"/>
      <c r="COX19" s="32"/>
      <c r="COY19" s="32"/>
      <c r="COZ19" s="32"/>
      <c r="CPA19" s="32"/>
      <c r="CPB19" s="32"/>
      <c r="CPC19" s="32"/>
      <c r="CPD19" s="32"/>
      <c r="CPE19" s="32"/>
      <c r="CPF19" s="32"/>
      <c r="CPG19" s="32"/>
      <c r="CPH19" s="32"/>
      <c r="CPI19" s="32"/>
      <c r="CPJ19" s="32"/>
      <c r="CPK19" s="32"/>
      <c r="CPL19" s="32"/>
      <c r="CPM19" s="32"/>
      <c r="CPN19" s="32"/>
      <c r="CPO19" s="32"/>
      <c r="CPP19" s="32"/>
      <c r="CPQ19" s="32"/>
      <c r="CPR19" s="32"/>
      <c r="CPS19" s="32"/>
      <c r="CPT19" s="32"/>
      <c r="CPU19" s="32"/>
      <c r="CPV19" s="32"/>
      <c r="CPW19" s="32"/>
      <c r="CPX19" s="32"/>
      <c r="CPY19" s="32"/>
      <c r="CPZ19" s="32"/>
      <c r="CQA19" s="32"/>
      <c r="CQB19" s="32"/>
      <c r="CQC19" s="32"/>
      <c r="CQD19" s="32"/>
      <c r="CQE19" s="32"/>
      <c r="CQF19" s="32"/>
      <c r="CQG19" s="32"/>
      <c r="CQH19" s="32"/>
      <c r="CQI19" s="32"/>
      <c r="CQJ19" s="32"/>
      <c r="CQK19" s="32"/>
      <c r="CQL19" s="32"/>
      <c r="CQM19" s="32"/>
      <c r="CQN19" s="32"/>
      <c r="CQO19" s="32"/>
      <c r="CQP19" s="32"/>
      <c r="CQQ19" s="32"/>
      <c r="CQR19" s="32"/>
      <c r="CQS19" s="32"/>
      <c r="CQT19" s="32"/>
      <c r="CQU19" s="32"/>
      <c r="CQV19" s="32"/>
      <c r="CQW19" s="32"/>
      <c r="CQX19" s="32"/>
      <c r="CQY19" s="32"/>
      <c r="CQZ19" s="32"/>
      <c r="CRA19" s="32"/>
      <c r="CRB19" s="32"/>
      <c r="CRC19" s="32"/>
      <c r="CRD19" s="32"/>
      <c r="CRE19" s="32"/>
      <c r="CRF19" s="32"/>
      <c r="CRG19" s="32"/>
      <c r="CRH19" s="32"/>
      <c r="CRI19" s="32"/>
      <c r="CRJ19" s="32"/>
      <c r="CRK19" s="32"/>
      <c r="CRL19" s="32"/>
      <c r="CRM19" s="32"/>
      <c r="CRN19" s="32"/>
      <c r="CRO19" s="32"/>
      <c r="CRP19" s="32"/>
      <c r="CRQ19" s="32"/>
      <c r="CRR19" s="32"/>
      <c r="CRS19" s="32"/>
      <c r="CRT19" s="32"/>
      <c r="CRU19" s="32"/>
      <c r="CRV19" s="32"/>
      <c r="CRW19" s="32"/>
      <c r="CRX19" s="32"/>
      <c r="CRY19" s="32"/>
      <c r="CRZ19" s="32"/>
      <c r="CSA19" s="32"/>
      <c r="CSB19" s="32"/>
      <c r="CSC19" s="32"/>
      <c r="CSD19" s="32"/>
      <c r="CSE19" s="32"/>
      <c r="CSF19" s="32"/>
      <c r="CSG19" s="32"/>
      <c r="CSH19" s="32"/>
      <c r="CSI19" s="32"/>
      <c r="CSJ19" s="32"/>
      <c r="CSK19" s="32"/>
      <c r="CSL19" s="32"/>
      <c r="CSM19" s="32"/>
      <c r="CSN19" s="32"/>
      <c r="CSO19" s="32"/>
      <c r="CSP19" s="32"/>
      <c r="CSQ19" s="32"/>
      <c r="CSR19" s="32"/>
      <c r="CSS19" s="32"/>
      <c r="CST19" s="32"/>
      <c r="CSU19" s="32"/>
      <c r="CSV19" s="32"/>
      <c r="CSW19" s="32"/>
      <c r="CSX19" s="32"/>
      <c r="CSY19" s="32"/>
      <c r="CSZ19" s="32"/>
      <c r="CTA19" s="32"/>
      <c r="CTB19" s="32"/>
      <c r="CTC19" s="32"/>
      <c r="CTD19" s="32"/>
      <c r="CTE19" s="32"/>
      <c r="CTF19" s="32"/>
      <c r="CTG19" s="32"/>
      <c r="CTH19" s="32"/>
      <c r="CTI19" s="32"/>
      <c r="CTJ19" s="32"/>
      <c r="CTK19" s="32"/>
      <c r="CTL19" s="32"/>
      <c r="CTM19" s="32"/>
      <c r="CTN19" s="32"/>
      <c r="CTO19" s="32"/>
      <c r="CTP19" s="32"/>
      <c r="CTQ19" s="32"/>
      <c r="CTR19" s="32"/>
      <c r="CTS19" s="32"/>
      <c r="CTT19" s="32"/>
      <c r="CTU19" s="32"/>
      <c r="CTV19" s="32"/>
      <c r="CTW19" s="32"/>
      <c r="CTX19" s="32"/>
      <c r="CTY19" s="32"/>
      <c r="CTZ19" s="32"/>
      <c r="CUA19" s="32"/>
      <c r="CUB19" s="32"/>
      <c r="CUC19" s="32"/>
      <c r="CUD19" s="32"/>
      <c r="CUE19" s="32"/>
      <c r="CUF19" s="32"/>
      <c r="CUG19" s="32"/>
      <c r="CUH19" s="32"/>
      <c r="CUI19" s="32"/>
      <c r="CUJ19" s="32"/>
      <c r="CUK19" s="32"/>
      <c r="CUL19" s="32"/>
      <c r="CUM19" s="32"/>
      <c r="CUN19" s="32"/>
      <c r="CUO19" s="32"/>
      <c r="CUP19" s="32"/>
      <c r="CUQ19" s="32"/>
      <c r="CUR19" s="32"/>
      <c r="CUS19" s="32"/>
      <c r="CUT19" s="32"/>
      <c r="CUU19" s="32"/>
      <c r="CUV19" s="32"/>
      <c r="CUW19" s="32"/>
      <c r="CUX19" s="32"/>
      <c r="CUY19" s="32"/>
      <c r="CUZ19" s="32"/>
      <c r="CVA19" s="32"/>
      <c r="CVB19" s="32"/>
      <c r="CVC19" s="32"/>
      <c r="CVD19" s="32"/>
      <c r="CVE19" s="32"/>
      <c r="CVF19" s="32"/>
      <c r="CVG19" s="32"/>
      <c r="CVH19" s="32"/>
      <c r="CVI19" s="32"/>
      <c r="CVJ19" s="32"/>
      <c r="CVK19" s="32"/>
      <c r="CVL19" s="32"/>
      <c r="CVM19" s="32"/>
      <c r="CVN19" s="32"/>
      <c r="CVO19" s="32"/>
      <c r="CVP19" s="32"/>
      <c r="CVQ19" s="32"/>
      <c r="CVR19" s="32"/>
      <c r="CVS19" s="32"/>
      <c r="CVT19" s="32"/>
      <c r="CVU19" s="32"/>
      <c r="CVV19" s="32"/>
      <c r="CVW19" s="32"/>
      <c r="CVX19" s="32"/>
      <c r="CVY19" s="32"/>
      <c r="CVZ19" s="32"/>
      <c r="CWA19" s="32"/>
      <c r="CWB19" s="32"/>
      <c r="CWC19" s="32"/>
      <c r="CWD19" s="32"/>
      <c r="CWE19" s="32"/>
      <c r="CWF19" s="32"/>
      <c r="CWG19" s="32"/>
      <c r="CWH19" s="32"/>
      <c r="CWI19" s="32"/>
      <c r="CWJ19" s="32"/>
      <c r="CWK19" s="32"/>
      <c r="CWL19" s="32"/>
      <c r="CWM19" s="32"/>
      <c r="CWN19" s="32"/>
      <c r="CWO19" s="32"/>
      <c r="CWP19" s="32"/>
      <c r="CWQ19" s="32"/>
      <c r="CWR19" s="32"/>
      <c r="CWS19" s="32"/>
      <c r="CWT19" s="32"/>
      <c r="CWU19" s="32"/>
      <c r="CWV19" s="32"/>
      <c r="CWW19" s="32"/>
      <c r="CWX19" s="32"/>
      <c r="CWY19" s="32"/>
      <c r="CWZ19" s="32"/>
      <c r="CXA19" s="32"/>
      <c r="CXB19" s="32"/>
      <c r="CXC19" s="32"/>
      <c r="CXD19" s="32"/>
      <c r="CXE19" s="32"/>
      <c r="CXF19" s="32"/>
      <c r="CXG19" s="32"/>
      <c r="CXH19" s="32"/>
      <c r="CXI19" s="32"/>
      <c r="CXJ19" s="32"/>
      <c r="CXK19" s="32"/>
      <c r="CXL19" s="32"/>
      <c r="CXM19" s="32"/>
      <c r="CXN19" s="32"/>
      <c r="CXO19" s="32"/>
      <c r="CXP19" s="32"/>
      <c r="CXQ19" s="32"/>
      <c r="CXR19" s="32"/>
      <c r="CXS19" s="32"/>
      <c r="CXT19" s="32"/>
      <c r="CXU19" s="32"/>
      <c r="CXV19" s="32"/>
      <c r="CXW19" s="32"/>
      <c r="CXX19" s="32"/>
      <c r="CXY19" s="32"/>
      <c r="CXZ19" s="32"/>
      <c r="CYA19" s="32"/>
      <c r="CYB19" s="32"/>
      <c r="CYC19" s="32"/>
      <c r="CYD19" s="32"/>
      <c r="CYE19" s="32"/>
      <c r="CYF19" s="32"/>
      <c r="CYG19" s="32"/>
      <c r="CYH19" s="32"/>
      <c r="CYI19" s="32"/>
      <c r="CYJ19" s="32"/>
      <c r="CYK19" s="32"/>
      <c r="CYL19" s="32"/>
      <c r="CYM19" s="32"/>
      <c r="CYN19" s="32"/>
      <c r="CYO19" s="32"/>
      <c r="CYP19" s="32"/>
      <c r="CYQ19" s="32"/>
      <c r="CYR19" s="32"/>
      <c r="CYS19" s="32"/>
      <c r="CYT19" s="32"/>
      <c r="CYU19" s="32"/>
      <c r="CYV19" s="32"/>
      <c r="CYW19" s="32"/>
      <c r="CYX19" s="32"/>
      <c r="CYY19" s="32"/>
      <c r="CYZ19" s="32"/>
      <c r="CZA19" s="32"/>
      <c r="CZB19" s="32"/>
      <c r="CZC19" s="32"/>
      <c r="CZD19" s="32"/>
      <c r="CZE19" s="32"/>
      <c r="CZF19" s="32"/>
      <c r="CZG19" s="32"/>
      <c r="CZH19" s="32"/>
      <c r="CZI19" s="32"/>
      <c r="CZJ19" s="32"/>
      <c r="CZK19" s="32"/>
      <c r="CZL19" s="32"/>
      <c r="CZM19" s="32"/>
      <c r="CZN19" s="32"/>
      <c r="CZO19" s="32"/>
      <c r="CZP19" s="32"/>
      <c r="CZQ19" s="32"/>
      <c r="CZR19" s="32"/>
      <c r="CZS19" s="32"/>
      <c r="CZT19" s="32"/>
      <c r="CZU19" s="32"/>
      <c r="CZV19" s="32"/>
      <c r="CZW19" s="32"/>
      <c r="CZX19" s="32"/>
      <c r="CZY19" s="32"/>
      <c r="CZZ19" s="32"/>
      <c r="DAA19" s="32"/>
      <c r="DAB19" s="32"/>
      <c r="DAC19" s="32"/>
      <c r="DAD19" s="32"/>
      <c r="DAE19" s="32"/>
      <c r="DAF19" s="32"/>
      <c r="DAG19" s="32"/>
      <c r="DAH19" s="32"/>
      <c r="DAI19" s="32"/>
      <c r="DAJ19" s="32"/>
      <c r="DAK19" s="32"/>
      <c r="DAL19" s="32"/>
      <c r="DAM19" s="32"/>
      <c r="DAN19" s="32"/>
      <c r="DAO19" s="32"/>
      <c r="DAP19" s="32"/>
      <c r="DAQ19" s="32"/>
      <c r="DAR19" s="32"/>
      <c r="DAS19" s="32"/>
      <c r="DAT19" s="32"/>
      <c r="DAU19" s="32"/>
      <c r="DAV19" s="32"/>
      <c r="DAW19" s="32"/>
      <c r="DAX19" s="32"/>
      <c r="DAY19" s="32"/>
      <c r="DAZ19" s="32"/>
      <c r="DBA19" s="32"/>
      <c r="DBB19" s="32"/>
      <c r="DBC19" s="32"/>
      <c r="DBD19" s="32"/>
      <c r="DBE19" s="32"/>
      <c r="DBF19" s="32"/>
      <c r="DBG19" s="32"/>
      <c r="DBH19" s="32"/>
      <c r="DBI19" s="32"/>
      <c r="DBJ19" s="32"/>
      <c r="DBK19" s="32"/>
      <c r="DBL19" s="32"/>
      <c r="DBM19" s="32"/>
      <c r="DBN19" s="32"/>
      <c r="DBO19" s="32"/>
      <c r="DBP19" s="32"/>
      <c r="DBQ19" s="32"/>
      <c r="DBR19" s="32"/>
      <c r="DBS19" s="32"/>
      <c r="DBT19" s="32"/>
      <c r="DBU19" s="32"/>
      <c r="DBV19" s="32"/>
      <c r="DBW19" s="32"/>
      <c r="DBX19" s="32"/>
      <c r="DBY19" s="32"/>
      <c r="DBZ19" s="32"/>
      <c r="DCA19" s="32"/>
      <c r="DCB19" s="32"/>
      <c r="DCC19" s="32"/>
      <c r="DCD19" s="32"/>
      <c r="DCE19" s="32"/>
      <c r="DCF19" s="32"/>
      <c r="DCG19" s="32"/>
      <c r="DCH19" s="32"/>
      <c r="DCI19" s="32"/>
      <c r="DCJ19" s="32"/>
      <c r="DCK19" s="32"/>
      <c r="DCL19" s="32"/>
      <c r="DCM19" s="32"/>
      <c r="DCN19" s="32"/>
      <c r="DCO19" s="32"/>
      <c r="DCP19" s="32"/>
      <c r="DCQ19" s="32"/>
      <c r="DCR19" s="32"/>
      <c r="DCS19" s="32"/>
      <c r="DCT19" s="32"/>
      <c r="DCU19" s="32"/>
      <c r="DCV19" s="32"/>
      <c r="DCW19" s="32"/>
      <c r="DCX19" s="32"/>
      <c r="DCY19" s="32"/>
      <c r="DCZ19" s="32"/>
      <c r="DDA19" s="32"/>
      <c r="DDB19" s="32"/>
      <c r="DDC19" s="32"/>
      <c r="DDD19" s="32"/>
      <c r="DDE19" s="32"/>
      <c r="DDF19" s="32"/>
      <c r="DDG19" s="32"/>
      <c r="DDH19" s="32"/>
      <c r="DDI19" s="32"/>
      <c r="DDJ19" s="32"/>
      <c r="DDK19" s="32"/>
      <c r="DDL19" s="32"/>
      <c r="DDM19" s="32"/>
      <c r="DDN19" s="32"/>
      <c r="DDO19" s="32"/>
      <c r="DDP19" s="32"/>
      <c r="DDQ19" s="32"/>
      <c r="DDR19" s="32"/>
      <c r="DDS19" s="32"/>
      <c r="DDT19" s="32"/>
      <c r="DDU19" s="32"/>
      <c r="DDV19" s="32"/>
      <c r="DDW19" s="32"/>
      <c r="DDX19" s="32"/>
      <c r="DDY19" s="32"/>
      <c r="DDZ19" s="32"/>
      <c r="DEA19" s="32"/>
      <c r="DEB19" s="32"/>
      <c r="DEC19" s="32"/>
      <c r="DED19" s="32"/>
      <c r="DEE19" s="32"/>
      <c r="DEF19" s="32"/>
      <c r="DEG19" s="32"/>
      <c r="DEH19" s="32"/>
      <c r="DEI19" s="32"/>
      <c r="DEJ19" s="32"/>
      <c r="DEK19" s="32"/>
      <c r="DEL19" s="32"/>
      <c r="DEM19" s="32"/>
      <c r="DEN19" s="32"/>
      <c r="DEO19" s="32"/>
      <c r="DEP19" s="32"/>
      <c r="DEQ19" s="32"/>
      <c r="DER19" s="32"/>
      <c r="DES19" s="32"/>
      <c r="DET19" s="32"/>
      <c r="DEU19" s="32"/>
      <c r="DEV19" s="32"/>
      <c r="DEW19" s="32"/>
      <c r="DEX19" s="32"/>
      <c r="DEY19" s="32"/>
      <c r="DEZ19" s="32"/>
      <c r="DFA19" s="32"/>
      <c r="DFB19" s="32"/>
      <c r="DFC19" s="32"/>
      <c r="DFD19" s="32"/>
      <c r="DFE19" s="32"/>
      <c r="DFF19" s="32"/>
      <c r="DFG19" s="32"/>
      <c r="DFH19" s="32"/>
      <c r="DFI19" s="32"/>
      <c r="DFJ19" s="32"/>
      <c r="DFK19" s="32"/>
      <c r="DFL19" s="32"/>
      <c r="DFM19" s="32"/>
      <c r="DFN19" s="32"/>
      <c r="DFO19" s="32"/>
      <c r="DFP19" s="32"/>
      <c r="DFQ19" s="32"/>
      <c r="DFR19" s="32"/>
      <c r="DFS19" s="32"/>
      <c r="DFT19" s="32"/>
      <c r="DFU19" s="32"/>
      <c r="DFV19" s="32"/>
      <c r="DFW19" s="32"/>
      <c r="DFX19" s="32"/>
      <c r="DFY19" s="32"/>
      <c r="DFZ19" s="32"/>
      <c r="DGA19" s="32"/>
      <c r="DGB19" s="32"/>
      <c r="DGC19" s="32"/>
      <c r="DGD19" s="32"/>
      <c r="DGE19" s="32"/>
      <c r="DGF19" s="32"/>
      <c r="DGG19" s="32"/>
      <c r="DGH19" s="32"/>
      <c r="DGI19" s="32"/>
      <c r="DGJ19" s="32"/>
      <c r="DGK19" s="32"/>
      <c r="DGL19" s="32"/>
      <c r="DGM19" s="32"/>
      <c r="DGN19" s="32"/>
      <c r="DGO19" s="32"/>
      <c r="DGP19" s="32"/>
      <c r="DGQ19" s="32"/>
      <c r="DGR19" s="32"/>
      <c r="DGS19" s="32"/>
      <c r="DGT19" s="32"/>
      <c r="DGU19" s="32"/>
      <c r="DGV19" s="32"/>
      <c r="DGW19" s="32"/>
      <c r="DGX19" s="32"/>
      <c r="DGY19" s="32"/>
      <c r="DGZ19" s="32"/>
      <c r="DHA19" s="32"/>
      <c r="DHB19" s="32"/>
      <c r="DHC19" s="32"/>
      <c r="DHD19" s="32"/>
      <c r="DHE19" s="32"/>
      <c r="DHF19" s="32"/>
      <c r="DHG19" s="32"/>
      <c r="DHH19" s="32"/>
      <c r="DHI19" s="32"/>
      <c r="DHJ19" s="32"/>
      <c r="DHK19" s="32"/>
      <c r="DHL19" s="32"/>
      <c r="DHM19" s="32"/>
      <c r="DHN19" s="32"/>
      <c r="DHO19" s="32"/>
      <c r="DHP19" s="32"/>
      <c r="DHQ19" s="32"/>
      <c r="DHR19" s="32"/>
      <c r="DHS19" s="32"/>
      <c r="DHT19" s="32"/>
      <c r="DHU19" s="32"/>
      <c r="DHV19" s="32"/>
      <c r="DHW19" s="32"/>
      <c r="DHX19" s="32"/>
      <c r="DHY19" s="32"/>
      <c r="DHZ19" s="32"/>
      <c r="DIA19" s="32"/>
      <c r="DIB19" s="32"/>
      <c r="DIC19" s="32"/>
      <c r="DID19" s="32"/>
      <c r="DIE19" s="32"/>
      <c r="DIF19" s="32"/>
      <c r="DIG19" s="32"/>
      <c r="DIH19" s="32"/>
      <c r="DII19" s="32"/>
      <c r="DIJ19" s="32"/>
      <c r="DIK19" s="32"/>
      <c r="DIL19" s="32"/>
      <c r="DIM19" s="32"/>
      <c r="DIN19" s="32"/>
      <c r="DIO19" s="32"/>
      <c r="DIP19" s="32"/>
      <c r="DIQ19" s="32"/>
      <c r="DIR19" s="32"/>
      <c r="DIS19" s="32"/>
      <c r="DIT19" s="32"/>
      <c r="DIU19" s="32"/>
      <c r="DIV19" s="32"/>
      <c r="DIW19" s="32"/>
      <c r="DIX19" s="32"/>
      <c r="DIY19" s="32"/>
      <c r="DIZ19" s="32"/>
      <c r="DJA19" s="32"/>
      <c r="DJB19" s="32"/>
      <c r="DJC19" s="32"/>
      <c r="DJD19" s="32"/>
      <c r="DJE19" s="32"/>
      <c r="DJF19" s="32"/>
      <c r="DJG19" s="32"/>
      <c r="DJH19" s="32"/>
      <c r="DJI19" s="32"/>
      <c r="DJJ19" s="32"/>
      <c r="DJK19" s="32"/>
      <c r="DJL19" s="32"/>
      <c r="DJM19" s="32"/>
      <c r="DJN19" s="32"/>
      <c r="DJO19" s="32"/>
      <c r="DJP19" s="32"/>
      <c r="DJQ19" s="32"/>
      <c r="DJR19" s="32"/>
      <c r="DJS19" s="32"/>
      <c r="DJT19" s="32"/>
      <c r="DJU19" s="32"/>
      <c r="DJV19" s="32"/>
      <c r="DJW19" s="32"/>
      <c r="DJX19" s="32"/>
      <c r="DJY19" s="32"/>
      <c r="DJZ19" s="32"/>
      <c r="DKA19" s="32"/>
      <c r="DKB19" s="32"/>
      <c r="DKC19" s="32"/>
      <c r="DKD19" s="32"/>
      <c r="DKE19" s="32"/>
      <c r="DKF19" s="32"/>
      <c r="DKG19" s="32"/>
      <c r="DKH19" s="32"/>
      <c r="DKI19" s="32"/>
      <c r="DKJ19" s="32"/>
      <c r="DKK19" s="32"/>
      <c r="DKL19" s="32"/>
      <c r="DKM19" s="32"/>
      <c r="DKN19" s="32"/>
      <c r="DKO19" s="32"/>
      <c r="DKP19" s="32"/>
      <c r="DKQ19" s="32"/>
      <c r="DKR19" s="32"/>
      <c r="DKS19" s="32"/>
      <c r="DKT19" s="32"/>
      <c r="DKU19" s="32"/>
      <c r="DKV19" s="32"/>
      <c r="DKW19" s="32"/>
      <c r="DKX19" s="32"/>
      <c r="DKY19" s="32"/>
      <c r="DKZ19" s="32"/>
      <c r="DLA19" s="32"/>
      <c r="DLB19" s="32"/>
      <c r="DLC19" s="32"/>
      <c r="DLD19" s="32"/>
      <c r="DLE19" s="32"/>
      <c r="DLF19" s="32"/>
      <c r="DLG19" s="32"/>
      <c r="DLH19" s="32"/>
      <c r="DLI19" s="32"/>
      <c r="DLJ19" s="32"/>
      <c r="DLK19" s="32"/>
      <c r="DLL19" s="32"/>
      <c r="DLM19" s="32"/>
      <c r="DLN19" s="32"/>
      <c r="DLO19" s="32"/>
      <c r="DLP19" s="32"/>
      <c r="DLQ19" s="32"/>
      <c r="DLR19" s="32"/>
      <c r="DLS19" s="32"/>
      <c r="DLT19" s="32"/>
      <c r="DLU19" s="32"/>
      <c r="DLV19" s="32"/>
      <c r="DLW19" s="32"/>
      <c r="DLX19" s="32"/>
      <c r="DLY19" s="32"/>
      <c r="DLZ19" s="32"/>
      <c r="DMA19" s="32"/>
      <c r="DMB19" s="32"/>
      <c r="DMC19" s="32"/>
      <c r="DMD19" s="32"/>
      <c r="DME19" s="32"/>
      <c r="DMF19" s="32"/>
      <c r="DMG19" s="32"/>
      <c r="DMH19" s="32"/>
      <c r="DMI19" s="32"/>
      <c r="DMJ19" s="32"/>
      <c r="DMK19" s="32"/>
      <c r="DML19" s="32"/>
      <c r="DMM19" s="32"/>
      <c r="DMN19" s="32"/>
      <c r="DMO19" s="32"/>
      <c r="DMP19" s="32"/>
      <c r="DMQ19" s="32"/>
      <c r="DMR19" s="32"/>
      <c r="DMS19" s="32"/>
      <c r="DMT19" s="32"/>
      <c r="DMU19" s="32"/>
      <c r="DMV19" s="32"/>
      <c r="DMW19" s="32"/>
      <c r="DMX19" s="32"/>
      <c r="DMY19" s="32"/>
      <c r="DMZ19" s="32"/>
      <c r="DNA19" s="32"/>
      <c r="DNB19" s="32"/>
      <c r="DNC19" s="32"/>
      <c r="DND19" s="32"/>
      <c r="DNE19" s="32"/>
      <c r="DNF19" s="32"/>
      <c r="DNG19" s="32"/>
      <c r="DNH19" s="32"/>
      <c r="DNI19" s="32"/>
      <c r="DNJ19" s="32"/>
      <c r="DNK19" s="32"/>
      <c r="DNL19" s="32"/>
      <c r="DNM19" s="32"/>
      <c r="DNN19" s="32"/>
      <c r="DNO19" s="32"/>
      <c r="DNP19" s="32"/>
      <c r="DNQ19" s="32"/>
      <c r="DNR19" s="32"/>
      <c r="DNS19" s="32"/>
      <c r="DNT19" s="32"/>
      <c r="DNU19" s="32"/>
      <c r="DNV19" s="32"/>
      <c r="DNW19" s="32"/>
      <c r="DNX19" s="32"/>
      <c r="DNY19" s="32"/>
      <c r="DNZ19" s="32"/>
      <c r="DOA19" s="32"/>
      <c r="DOB19" s="32"/>
      <c r="DOC19" s="32"/>
      <c r="DOD19" s="32"/>
      <c r="DOE19" s="32"/>
      <c r="DOF19" s="32"/>
      <c r="DOG19" s="32"/>
      <c r="DOH19" s="32"/>
      <c r="DOI19" s="32"/>
      <c r="DOJ19" s="32"/>
      <c r="DOK19" s="32"/>
      <c r="DOL19" s="32"/>
      <c r="DOM19" s="32"/>
      <c r="DON19" s="32"/>
      <c r="DOO19" s="32"/>
      <c r="DOP19" s="32"/>
      <c r="DOQ19" s="32"/>
      <c r="DOR19" s="32"/>
      <c r="DOS19" s="32"/>
      <c r="DOT19" s="32"/>
      <c r="DOU19" s="32"/>
      <c r="DOV19" s="32"/>
      <c r="DOW19" s="32"/>
      <c r="DOX19" s="32"/>
      <c r="DOY19" s="32"/>
      <c r="DOZ19" s="32"/>
      <c r="DPA19" s="32"/>
      <c r="DPB19" s="32"/>
      <c r="DPC19" s="32"/>
      <c r="DPD19" s="32"/>
      <c r="DPE19" s="32"/>
      <c r="DPF19" s="32"/>
      <c r="DPG19" s="32"/>
      <c r="DPH19" s="32"/>
      <c r="DPI19" s="32"/>
      <c r="DPJ19" s="32"/>
      <c r="DPK19" s="32"/>
      <c r="DPL19" s="32"/>
      <c r="DPM19" s="32"/>
      <c r="DPN19" s="32"/>
      <c r="DPO19" s="32"/>
      <c r="DPP19" s="32"/>
      <c r="DPQ19" s="32"/>
      <c r="DPR19" s="32"/>
      <c r="DPS19" s="32"/>
      <c r="DPT19" s="32"/>
      <c r="DPU19" s="32"/>
      <c r="DPV19" s="32"/>
      <c r="DPW19" s="32"/>
      <c r="DPX19" s="32"/>
      <c r="DPY19" s="32"/>
      <c r="DPZ19" s="32"/>
      <c r="DQA19" s="32"/>
      <c r="DQB19" s="32"/>
      <c r="DQC19" s="32"/>
      <c r="DQD19" s="32"/>
      <c r="DQE19" s="32"/>
      <c r="DQF19" s="32"/>
      <c r="DQG19" s="32"/>
      <c r="DQH19" s="32"/>
      <c r="DQI19" s="32"/>
      <c r="DQJ19" s="32"/>
      <c r="DQK19" s="32"/>
      <c r="DQL19" s="32"/>
      <c r="DQM19" s="32"/>
      <c r="DQN19" s="32"/>
      <c r="DQO19" s="32"/>
      <c r="DQP19" s="32"/>
      <c r="DQQ19" s="32"/>
      <c r="DQR19" s="32"/>
      <c r="DQS19" s="32"/>
      <c r="DQT19" s="32"/>
      <c r="DQU19" s="32"/>
      <c r="DQV19" s="32"/>
      <c r="DQW19" s="32"/>
      <c r="DQX19" s="32"/>
      <c r="DQY19" s="32"/>
      <c r="DQZ19" s="32"/>
      <c r="DRA19" s="32"/>
      <c r="DRB19" s="32"/>
      <c r="DRC19" s="32"/>
      <c r="DRD19" s="32"/>
      <c r="DRE19" s="32"/>
      <c r="DRF19" s="32"/>
      <c r="DRG19" s="32"/>
      <c r="DRH19" s="32"/>
      <c r="DRI19" s="32"/>
      <c r="DRJ19" s="32"/>
      <c r="DRK19" s="32"/>
      <c r="DRL19" s="32"/>
      <c r="DRM19" s="32"/>
      <c r="DRN19" s="32"/>
      <c r="DRO19" s="32"/>
      <c r="DRP19" s="32"/>
      <c r="DRQ19" s="32"/>
      <c r="DRR19" s="32"/>
      <c r="DRS19" s="32"/>
      <c r="DRT19" s="32"/>
      <c r="DRU19" s="32"/>
      <c r="DRV19" s="32"/>
      <c r="DRW19" s="32"/>
      <c r="DRX19" s="32"/>
      <c r="DRY19" s="32"/>
      <c r="DRZ19" s="32"/>
      <c r="DSA19" s="32"/>
      <c r="DSB19" s="32"/>
      <c r="DSC19" s="32"/>
      <c r="DSD19" s="32"/>
      <c r="DSE19" s="32"/>
      <c r="DSF19" s="32"/>
      <c r="DSG19" s="32"/>
      <c r="DSH19" s="32"/>
      <c r="DSI19" s="32"/>
      <c r="DSJ19" s="32"/>
      <c r="DSK19" s="32"/>
      <c r="DSL19" s="32"/>
      <c r="DSM19" s="32"/>
      <c r="DSN19" s="32"/>
      <c r="DSO19" s="32"/>
      <c r="DSP19" s="32"/>
      <c r="DSQ19" s="32"/>
      <c r="DSR19" s="32"/>
      <c r="DSS19" s="32"/>
      <c r="DST19" s="32"/>
      <c r="DSU19" s="32"/>
      <c r="DSV19" s="32"/>
      <c r="DSW19" s="32"/>
      <c r="DSX19" s="32"/>
      <c r="DSY19" s="32"/>
      <c r="DSZ19" s="32"/>
      <c r="DTA19" s="32"/>
      <c r="DTB19" s="32"/>
      <c r="DTC19" s="32"/>
      <c r="DTD19" s="32"/>
      <c r="DTE19" s="32"/>
      <c r="DTF19" s="32"/>
      <c r="DTG19" s="32"/>
      <c r="DTH19" s="32"/>
      <c r="DTI19" s="32"/>
      <c r="DTJ19" s="32"/>
      <c r="DTK19" s="32"/>
      <c r="DTL19" s="32"/>
      <c r="DTM19" s="32"/>
      <c r="DTN19" s="32"/>
      <c r="DTO19" s="32"/>
      <c r="DTP19" s="32"/>
      <c r="DTQ19" s="32"/>
      <c r="DTR19" s="32"/>
      <c r="DTS19" s="32"/>
      <c r="DTT19" s="32"/>
      <c r="DTU19" s="32"/>
      <c r="DTV19" s="32"/>
      <c r="DTW19" s="32"/>
      <c r="DTX19" s="32"/>
      <c r="DTY19" s="32"/>
      <c r="DTZ19" s="32"/>
      <c r="DUA19" s="32"/>
      <c r="DUB19" s="32"/>
      <c r="DUC19" s="32"/>
      <c r="DUD19" s="32"/>
      <c r="DUE19" s="32"/>
      <c r="DUF19" s="32"/>
      <c r="DUG19" s="32"/>
      <c r="DUH19" s="32"/>
      <c r="DUI19" s="32"/>
      <c r="DUJ19" s="32"/>
      <c r="DUK19" s="32"/>
      <c r="DUL19" s="32"/>
      <c r="DUM19" s="32"/>
      <c r="DUN19" s="32"/>
      <c r="DUO19" s="32"/>
      <c r="DUP19" s="32"/>
      <c r="DUQ19" s="32"/>
      <c r="DUR19" s="32"/>
      <c r="DUS19" s="32"/>
      <c r="DUT19" s="32"/>
      <c r="DUU19" s="32"/>
      <c r="DUV19" s="32"/>
      <c r="DUW19" s="32"/>
      <c r="DUX19" s="32"/>
      <c r="DUY19" s="32"/>
      <c r="DUZ19" s="32"/>
      <c r="DVA19" s="32"/>
      <c r="DVB19" s="32"/>
      <c r="DVC19" s="32"/>
      <c r="DVD19" s="32"/>
      <c r="DVE19" s="32"/>
      <c r="DVF19" s="32"/>
      <c r="DVG19" s="32"/>
      <c r="DVH19" s="32"/>
      <c r="DVI19" s="32"/>
      <c r="DVJ19" s="32"/>
      <c r="DVK19" s="32"/>
      <c r="DVL19" s="32"/>
      <c r="DVM19" s="32"/>
      <c r="DVN19" s="32"/>
      <c r="DVO19" s="32"/>
      <c r="DVP19" s="32"/>
      <c r="DVQ19" s="32"/>
      <c r="DVR19" s="32"/>
      <c r="DVS19" s="32"/>
      <c r="DVT19" s="32"/>
      <c r="DVU19" s="32"/>
      <c r="DVV19" s="32"/>
      <c r="DVW19" s="32"/>
      <c r="DVX19" s="32"/>
      <c r="DVY19" s="32"/>
      <c r="DVZ19" s="32"/>
      <c r="DWA19" s="32"/>
      <c r="DWB19" s="32"/>
      <c r="DWC19" s="32"/>
      <c r="DWD19" s="32"/>
      <c r="DWE19" s="32"/>
      <c r="DWF19" s="32"/>
      <c r="DWG19" s="32"/>
      <c r="DWH19" s="32"/>
      <c r="DWI19" s="32"/>
      <c r="DWJ19" s="32"/>
      <c r="DWK19" s="32"/>
      <c r="DWL19" s="32"/>
      <c r="DWM19" s="32"/>
      <c r="DWN19" s="32"/>
      <c r="DWO19" s="32"/>
      <c r="DWP19" s="32"/>
      <c r="DWQ19" s="32"/>
      <c r="DWR19" s="32"/>
      <c r="DWS19" s="32"/>
      <c r="DWT19" s="32"/>
      <c r="DWU19" s="32"/>
      <c r="DWV19" s="32"/>
      <c r="DWW19" s="32"/>
      <c r="DWX19" s="32"/>
      <c r="DWY19" s="32"/>
      <c r="DWZ19" s="32"/>
      <c r="DXA19" s="32"/>
      <c r="DXB19" s="32"/>
      <c r="DXC19" s="32"/>
      <c r="DXD19" s="32"/>
      <c r="DXE19" s="32"/>
      <c r="DXF19" s="32"/>
      <c r="DXG19" s="32"/>
      <c r="DXH19" s="32"/>
      <c r="DXI19" s="32"/>
      <c r="DXJ19" s="32"/>
      <c r="DXK19" s="32"/>
      <c r="DXL19" s="32"/>
      <c r="DXM19" s="32"/>
      <c r="DXN19" s="32"/>
      <c r="DXO19" s="32"/>
      <c r="DXP19" s="32"/>
      <c r="DXQ19" s="32"/>
      <c r="DXR19" s="32"/>
      <c r="DXS19" s="32"/>
      <c r="DXT19" s="32"/>
      <c r="DXU19" s="32"/>
      <c r="DXV19" s="32"/>
      <c r="DXW19" s="32"/>
      <c r="DXX19" s="32"/>
      <c r="DXY19" s="32"/>
      <c r="DXZ19" s="32"/>
      <c r="DYA19" s="32"/>
      <c r="DYB19" s="32"/>
      <c r="DYC19" s="32"/>
      <c r="DYD19" s="32"/>
      <c r="DYE19" s="32"/>
      <c r="DYF19" s="32"/>
      <c r="DYG19" s="32"/>
      <c r="DYH19" s="32"/>
      <c r="DYI19" s="32"/>
      <c r="DYJ19" s="32"/>
      <c r="DYK19" s="32"/>
      <c r="DYL19" s="32"/>
      <c r="DYM19" s="32"/>
      <c r="DYN19" s="32"/>
      <c r="DYO19" s="32"/>
      <c r="DYP19" s="32"/>
      <c r="DYQ19" s="32"/>
      <c r="DYR19" s="32"/>
      <c r="DYS19" s="32"/>
      <c r="DYT19" s="32"/>
      <c r="DYU19" s="32"/>
      <c r="DYV19" s="32"/>
      <c r="DYW19" s="32"/>
      <c r="DYX19" s="32"/>
      <c r="DYY19" s="32"/>
      <c r="DYZ19" s="32"/>
      <c r="DZA19" s="32"/>
      <c r="DZB19" s="32"/>
      <c r="DZC19" s="32"/>
      <c r="DZD19" s="32"/>
      <c r="DZE19" s="32"/>
      <c r="DZF19" s="32"/>
      <c r="DZG19" s="32"/>
      <c r="DZH19" s="32"/>
      <c r="DZI19" s="32"/>
      <c r="DZJ19" s="32"/>
      <c r="DZK19" s="32"/>
      <c r="DZL19" s="32"/>
      <c r="DZM19" s="32"/>
      <c r="DZN19" s="32"/>
      <c r="DZO19" s="32"/>
      <c r="DZP19" s="32"/>
      <c r="DZQ19" s="32"/>
      <c r="DZR19" s="32"/>
      <c r="DZS19" s="32"/>
      <c r="DZT19" s="32"/>
      <c r="DZU19" s="32"/>
      <c r="DZV19" s="32"/>
      <c r="DZW19" s="32"/>
      <c r="DZX19" s="32"/>
      <c r="DZY19" s="32"/>
      <c r="DZZ19" s="32"/>
      <c r="EAA19" s="32"/>
      <c r="EAB19" s="32"/>
      <c r="EAC19" s="32"/>
      <c r="EAD19" s="32"/>
      <c r="EAE19" s="32"/>
      <c r="EAF19" s="32"/>
      <c r="EAG19" s="32"/>
      <c r="EAH19" s="32"/>
      <c r="EAI19" s="32"/>
      <c r="EAJ19" s="32"/>
      <c r="EAK19" s="32"/>
      <c r="EAL19" s="32"/>
      <c r="EAM19" s="32"/>
      <c r="EAN19" s="32"/>
      <c r="EAO19" s="32"/>
      <c r="EAP19" s="32"/>
      <c r="EAQ19" s="32"/>
      <c r="EAR19" s="32"/>
      <c r="EAS19" s="32"/>
      <c r="EAT19" s="32"/>
      <c r="EAU19" s="32"/>
      <c r="EAV19" s="32"/>
      <c r="EAW19" s="32"/>
      <c r="EAX19" s="32"/>
      <c r="EAY19" s="32"/>
      <c r="EAZ19" s="32"/>
      <c r="EBA19" s="32"/>
      <c r="EBB19" s="32"/>
      <c r="EBC19" s="32"/>
      <c r="EBD19" s="32"/>
      <c r="EBE19" s="32"/>
      <c r="EBF19" s="32"/>
      <c r="EBG19" s="32"/>
      <c r="EBH19" s="32"/>
      <c r="EBI19" s="32"/>
      <c r="EBJ19" s="32"/>
      <c r="EBK19" s="32"/>
      <c r="EBL19" s="32"/>
      <c r="EBM19" s="32"/>
      <c r="EBN19" s="32"/>
      <c r="EBO19" s="32"/>
      <c r="EBP19" s="32"/>
      <c r="EBQ19" s="32"/>
      <c r="EBR19" s="32"/>
      <c r="EBS19" s="32"/>
      <c r="EBT19" s="32"/>
      <c r="EBU19" s="32"/>
      <c r="EBV19" s="32"/>
      <c r="EBW19" s="32"/>
      <c r="EBX19" s="32"/>
      <c r="EBY19" s="32"/>
      <c r="EBZ19" s="32"/>
      <c r="ECA19" s="32"/>
      <c r="ECB19" s="32"/>
      <c r="ECC19" s="32"/>
      <c r="ECD19" s="32"/>
      <c r="ECE19" s="32"/>
      <c r="ECF19" s="32"/>
      <c r="ECG19" s="32"/>
      <c r="ECH19" s="32"/>
      <c r="ECI19" s="32"/>
      <c r="ECJ19" s="32"/>
      <c r="ECK19" s="32"/>
      <c r="ECL19" s="32"/>
      <c r="ECM19" s="32"/>
      <c r="ECN19" s="32"/>
      <c r="ECO19" s="32"/>
      <c r="ECP19" s="32"/>
      <c r="ECQ19" s="32"/>
      <c r="ECR19" s="32"/>
      <c r="ECS19" s="32"/>
      <c r="ECT19" s="32"/>
      <c r="ECU19" s="32"/>
      <c r="ECV19" s="32"/>
      <c r="ECW19" s="32"/>
      <c r="ECX19" s="32"/>
      <c r="ECY19" s="32"/>
      <c r="ECZ19" s="32"/>
      <c r="EDA19" s="32"/>
      <c r="EDB19" s="32"/>
      <c r="EDC19" s="32"/>
      <c r="EDD19" s="32"/>
      <c r="EDE19" s="32"/>
      <c r="EDF19" s="32"/>
      <c r="EDG19" s="32"/>
      <c r="EDH19" s="32"/>
      <c r="EDI19" s="32"/>
      <c r="EDJ19" s="32"/>
      <c r="EDK19" s="32"/>
      <c r="EDL19" s="32"/>
      <c r="EDM19" s="32"/>
      <c r="EDN19" s="32"/>
      <c r="EDO19" s="32"/>
      <c r="EDP19" s="32"/>
      <c r="EDQ19" s="32"/>
      <c r="EDR19" s="32"/>
      <c r="EDS19" s="32"/>
      <c r="EDT19" s="32"/>
      <c r="EDU19" s="32"/>
      <c r="EDV19" s="32"/>
      <c r="EDW19" s="32"/>
      <c r="EDX19" s="32"/>
      <c r="EDY19" s="32"/>
      <c r="EDZ19" s="32"/>
      <c r="EEA19" s="32"/>
      <c r="EEB19" s="32"/>
      <c r="EEC19" s="32"/>
      <c r="EED19" s="32"/>
      <c r="EEE19" s="32"/>
      <c r="EEF19" s="32"/>
      <c r="EEG19" s="32"/>
      <c r="EEH19" s="32"/>
      <c r="EEI19" s="32"/>
      <c r="EEJ19" s="32"/>
      <c r="EEK19" s="32"/>
      <c r="EEL19" s="32"/>
      <c r="EEM19" s="32"/>
      <c r="EEN19" s="32"/>
      <c r="EEO19" s="32"/>
      <c r="EEP19" s="32"/>
      <c r="EEQ19" s="32"/>
      <c r="EER19" s="32"/>
      <c r="EES19" s="32"/>
      <c r="EET19" s="32"/>
      <c r="EEU19" s="32"/>
      <c r="EEV19" s="32"/>
      <c r="EEW19" s="32"/>
      <c r="EEX19" s="32"/>
      <c r="EEY19" s="32"/>
      <c r="EEZ19" s="32"/>
      <c r="EFA19" s="32"/>
      <c r="EFB19" s="32"/>
      <c r="EFC19" s="32"/>
      <c r="EFD19" s="32"/>
      <c r="EFE19" s="32"/>
      <c r="EFF19" s="32"/>
      <c r="EFG19" s="32"/>
      <c r="EFH19" s="32"/>
      <c r="EFI19" s="32"/>
      <c r="EFJ19" s="32"/>
      <c r="EFK19" s="32"/>
      <c r="EFL19" s="32"/>
      <c r="EFM19" s="32"/>
      <c r="EFN19" s="32"/>
      <c r="EFO19" s="32"/>
      <c r="EFP19" s="32"/>
      <c r="EFQ19" s="32"/>
      <c r="EFR19" s="32"/>
      <c r="EFS19" s="32"/>
      <c r="EFT19" s="32"/>
      <c r="EFU19" s="32"/>
      <c r="EFV19" s="32"/>
      <c r="EFW19" s="32"/>
      <c r="EFX19" s="32"/>
      <c r="EFY19" s="32"/>
      <c r="EFZ19" s="32"/>
      <c r="EGA19" s="32"/>
      <c r="EGB19" s="32"/>
      <c r="EGC19" s="32"/>
      <c r="EGD19" s="32"/>
      <c r="EGE19" s="32"/>
      <c r="EGF19" s="32"/>
      <c r="EGG19" s="32"/>
      <c r="EGH19" s="32"/>
      <c r="EGI19" s="32"/>
      <c r="EGJ19" s="32"/>
      <c r="EGK19" s="32"/>
      <c r="EGL19" s="32"/>
      <c r="EGM19" s="32"/>
      <c r="EGN19" s="32"/>
      <c r="EGO19" s="32"/>
      <c r="EGP19" s="32"/>
      <c r="EGQ19" s="32"/>
      <c r="EGR19" s="32"/>
      <c r="EGS19" s="32"/>
      <c r="EGT19" s="32"/>
      <c r="EGU19" s="32"/>
      <c r="EGV19" s="32"/>
      <c r="EGW19" s="32"/>
      <c r="EGX19" s="32"/>
      <c r="EGY19" s="32"/>
      <c r="EGZ19" s="32"/>
      <c r="EHA19" s="32"/>
      <c r="EHB19" s="32"/>
      <c r="EHC19" s="32"/>
      <c r="EHD19" s="32"/>
      <c r="EHE19" s="32"/>
      <c r="EHF19" s="32"/>
      <c r="EHG19" s="32"/>
      <c r="EHH19" s="32"/>
      <c r="EHI19" s="32"/>
      <c r="EHJ19" s="32"/>
      <c r="EHK19" s="32"/>
      <c r="EHL19" s="32"/>
      <c r="EHM19" s="32"/>
      <c r="EHN19" s="32"/>
      <c r="EHO19" s="32"/>
      <c r="EHP19" s="32"/>
      <c r="EHQ19" s="32"/>
      <c r="EHR19" s="32"/>
      <c r="EHS19" s="32"/>
      <c r="EHT19" s="32"/>
      <c r="EHU19" s="32"/>
      <c r="EHV19" s="32"/>
      <c r="EHW19" s="32"/>
      <c r="EHX19" s="32"/>
      <c r="EHY19" s="32"/>
      <c r="EHZ19" s="32"/>
      <c r="EIA19" s="32"/>
      <c r="EIB19" s="32"/>
      <c r="EIC19" s="32"/>
      <c r="EID19" s="32"/>
      <c r="EIE19" s="32"/>
      <c r="EIF19" s="32"/>
      <c r="EIG19" s="32"/>
      <c r="EIH19" s="32"/>
      <c r="EII19" s="32"/>
      <c r="EIJ19" s="32"/>
      <c r="EIK19" s="32"/>
      <c r="EIL19" s="32"/>
      <c r="EIM19" s="32"/>
      <c r="EIN19" s="32"/>
      <c r="EIO19" s="32"/>
      <c r="EIP19" s="32"/>
      <c r="EIQ19" s="32"/>
      <c r="EIR19" s="32"/>
      <c r="EIS19" s="32"/>
      <c r="EIT19" s="32"/>
      <c r="EIU19" s="32"/>
      <c r="EIV19" s="32"/>
      <c r="EIW19" s="32"/>
      <c r="EIX19" s="32"/>
      <c r="EIY19" s="32"/>
      <c r="EIZ19" s="32"/>
      <c r="EJA19" s="32"/>
      <c r="EJB19" s="32"/>
      <c r="EJC19" s="32"/>
      <c r="EJD19" s="32"/>
      <c r="EJE19" s="32"/>
      <c r="EJF19" s="32"/>
      <c r="EJG19" s="32"/>
      <c r="EJH19" s="32"/>
      <c r="EJI19" s="32"/>
      <c r="EJJ19" s="32"/>
      <c r="EJK19" s="32"/>
      <c r="EJL19" s="32"/>
      <c r="EJM19" s="32"/>
      <c r="EJN19" s="32"/>
      <c r="EJO19" s="32"/>
      <c r="EJP19" s="32"/>
      <c r="EJQ19" s="32"/>
      <c r="EJR19" s="32"/>
      <c r="EJS19" s="32"/>
      <c r="EJT19" s="32"/>
      <c r="EJU19" s="32"/>
      <c r="EJV19" s="32"/>
      <c r="EJW19" s="32"/>
      <c r="EJX19" s="32"/>
      <c r="EJY19" s="32"/>
      <c r="EJZ19" s="32"/>
      <c r="EKA19" s="32"/>
      <c r="EKB19" s="32"/>
      <c r="EKC19" s="32"/>
      <c r="EKD19" s="32"/>
      <c r="EKE19" s="32"/>
      <c r="EKF19" s="32"/>
      <c r="EKG19" s="32"/>
      <c r="EKH19" s="32"/>
      <c r="EKI19" s="32"/>
      <c r="EKJ19" s="32"/>
      <c r="EKK19" s="32"/>
      <c r="EKL19" s="32"/>
      <c r="EKM19" s="32"/>
      <c r="EKN19" s="32"/>
      <c r="EKO19" s="32"/>
      <c r="EKP19" s="32"/>
      <c r="EKQ19" s="32"/>
      <c r="EKR19" s="32"/>
      <c r="EKS19" s="32"/>
      <c r="EKT19" s="32"/>
      <c r="EKU19" s="32"/>
      <c r="EKV19" s="32"/>
      <c r="EKW19" s="32"/>
      <c r="EKX19" s="32"/>
      <c r="EKY19" s="32"/>
      <c r="EKZ19" s="32"/>
      <c r="ELA19" s="32"/>
      <c r="ELB19" s="32"/>
      <c r="ELC19" s="32"/>
      <c r="ELD19" s="32"/>
      <c r="ELE19" s="32"/>
      <c r="ELF19" s="32"/>
      <c r="ELG19" s="32"/>
      <c r="ELH19" s="32"/>
      <c r="ELI19" s="32"/>
      <c r="ELJ19" s="32"/>
      <c r="ELK19" s="32"/>
      <c r="ELL19" s="32"/>
      <c r="ELM19" s="32"/>
      <c r="ELN19" s="32"/>
      <c r="ELO19" s="32"/>
      <c r="ELP19" s="32"/>
      <c r="ELQ19" s="32"/>
      <c r="ELR19" s="32"/>
      <c r="ELS19" s="32"/>
      <c r="ELT19" s="32"/>
      <c r="ELU19" s="32"/>
      <c r="ELV19" s="32"/>
      <c r="ELW19" s="32"/>
      <c r="ELX19" s="32"/>
      <c r="ELY19" s="32"/>
      <c r="ELZ19" s="32"/>
      <c r="EMA19" s="32"/>
      <c r="EMB19" s="32"/>
      <c r="EMC19" s="32"/>
      <c r="EMD19" s="32"/>
      <c r="EME19" s="32"/>
      <c r="EMF19" s="32"/>
      <c r="EMG19" s="32"/>
      <c r="EMH19" s="32"/>
      <c r="EMI19" s="32"/>
      <c r="EMJ19" s="32"/>
      <c r="EMK19" s="32"/>
      <c r="EML19" s="32"/>
      <c r="EMM19" s="32"/>
      <c r="EMN19" s="32"/>
      <c r="EMO19" s="32"/>
      <c r="EMP19" s="32"/>
      <c r="EMQ19" s="32"/>
      <c r="EMR19" s="32"/>
      <c r="EMS19" s="32"/>
      <c r="EMT19" s="32"/>
      <c r="EMU19" s="32"/>
      <c r="EMV19" s="32"/>
      <c r="EMW19" s="32"/>
      <c r="EMX19" s="32"/>
      <c r="EMY19" s="32"/>
      <c r="EMZ19" s="32"/>
      <c r="ENA19" s="32"/>
      <c r="ENB19" s="32"/>
      <c r="ENC19" s="32"/>
      <c r="END19" s="32"/>
      <c r="ENE19" s="32"/>
      <c r="ENF19" s="32"/>
      <c r="ENG19" s="32"/>
      <c r="ENH19" s="32"/>
      <c r="ENI19" s="32"/>
      <c r="ENJ19" s="32"/>
      <c r="ENK19" s="32"/>
      <c r="ENL19" s="32"/>
      <c r="ENM19" s="32"/>
      <c r="ENN19" s="32"/>
      <c r="ENO19" s="32"/>
      <c r="ENP19" s="32"/>
      <c r="ENQ19" s="32"/>
      <c r="ENR19" s="32"/>
      <c r="ENS19" s="32"/>
      <c r="ENT19" s="32"/>
      <c r="ENU19" s="32"/>
      <c r="ENV19" s="32"/>
      <c r="ENW19" s="32"/>
      <c r="ENX19" s="32"/>
      <c r="ENY19" s="32"/>
      <c r="ENZ19" s="32"/>
      <c r="EOA19" s="32"/>
      <c r="EOB19" s="32"/>
      <c r="EOC19" s="32"/>
      <c r="EOD19" s="32"/>
      <c r="EOE19" s="32"/>
      <c r="EOF19" s="32"/>
      <c r="EOG19" s="32"/>
      <c r="EOH19" s="32"/>
      <c r="EOI19" s="32"/>
      <c r="EOJ19" s="32"/>
      <c r="EOK19" s="32"/>
      <c r="EOL19" s="32"/>
      <c r="EOM19" s="32"/>
      <c r="EON19" s="32"/>
      <c r="EOO19" s="32"/>
      <c r="EOP19" s="32"/>
      <c r="EOQ19" s="32"/>
      <c r="EOR19" s="32"/>
      <c r="EOS19" s="32"/>
      <c r="EOT19" s="32"/>
      <c r="EOU19" s="32"/>
      <c r="EOV19" s="32"/>
      <c r="EOW19" s="32"/>
      <c r="EOX19" s="32"/>
      <c r="EOY19" s="32"/>
      <c r="EOZ19" s="32"/>
      <c r="EPA19" s="32"/>
      <c r="EPB19" s="32"/>
      <c r="EPC19" s="32"/>
      <c r="EPD19" s="32"/>
      <c r="EPE19" s="32"/>
      <c r="EPF19" s="32"/>
      <c r="EPG19" s="32"/>
      <c r="EPH19" s="32"/>
      <c r="EPI19" s="32"/>
      <c r="EPJ19" s="32"/>
      <c r="EPK19" s="32"/>
      <c r="EPL19" s="32"/>
      <c r="EPM19" s="32"/>
      <c r="EPN19" s="32"/>
      <c r="EPO19" s="32"/>
      <c r="EPP19" s="32"/>
      <c r="EPQ19" s="32"/>
      <c r="EPR19" s="32"/>
      <c r="EPS19" s="32"/>
      <c r="EPT19" s="32"/>
      <c r="EPU19" s="32"/>
      <c r="EPV19" s="32"/>
      <c r="EPW19" s="32"/>
      <c r="EPX19" s="32"/>
      <c r="EPY19" s="32"/>
      <c r="EPZ19" s="32"/>
      <c r="EQA19" s="32"/>
      <c r="EQB19" s="32"/>
      <c r="EQC19" s="32"/>
      <c r="EQD19" s="32"/>
      <c r="EQE19" s="32"/>
      <c r="EQF19" s="32"/>
      <c r="EQG19" s="32"/>
      <c r="EQH19" s="32"/>
      <c r="EQI19" s="32"/>
      <c r="EQJ19" s="32"/>
      <c r="EQK19" s="32"/>
      <c r="EQL19" s="32"/>
      <c r="EQM19" s="32"/>
      <c r="EQN19" s="32"/>
      <c r="EQO19" s="32"/>
      <c r="EQP19" s="32"/>
      <c r="EQQ19" s="32"/>
      <c r="EQR19" s="32"/>
      <c r="EQS19" s="32"/>
      <c r="EQT19" s="32"/>
      <c r="EQU19" s="32"/>
      <c r="EQV19" s="32"/>
      <c r="EQW19" s="32"/>
      <c r="EQX19" s="32"/>
      <c r="EQY19" s="32"/>
      <c r="EQZ19" s="32"/>
      <c r="ERA19" s="32"/>
      <c r="ERB19" s="32"/>
      <c r="ERC19" s="32"/>
      <c r="ERD19" s="32"/>
      <c r="ERE19" s="32"/>
      <c r="ERF19" s="32"/>
      <c r="ERG19" s="32"/>
      <c r="ERH19" s="32"/>
      <c r="ERI19" s="32"/>
      <c r="ERJ19" s="32"/>
      <c r="ERK19" s="32"/>
      <c r="ERL19" s="32"/>
      <c r="ERM19" s="32"/>
      <c r="ERN19" s="32"/>
      <c r="ERO19" s="32"/>
      <c r="ERP19" s="32"/>
      <c r="ERQ19" s="32"/>
      <c r="ERR19" s="32"/>
      <c r="ERS19" s="32"/>
      <c r="ERT19" s="32"/>
      <c r="ERU19" s="32"/>
      <c r="ERV19" s="32"/>
      <c r="ERW19" s="32"/>
      <c r="ERX19" s="32"/>
      <c r="ERY19" s="32"/>
      <c r="ERZ19" s="32"/>
      <c r="ESA19" s="32"/>
      <c r="ESB19" s="32"/>
      <c r="ESC19" s="32"/>
      <c r="ESD19" s="32"/>
      <c r="ESE19" s="32"/>
      <c r="ESF19" s="32"/>
      <c r="ESG19" s="32"/>
      <c r="ESH19" s="32"/>
      <c r="ESI19" s="32"/>
      <c r="ESJ19" s="32"/>
      <c r="ESK19" s="32"/>
      <c r="ESL19" s="32"/>
      <c r="ESM19" s="32"/>
      <c r="ESN19" s="32"/>
      <c r="ESO19" s="32"/>
      <c r="ESP19" s="32"/>
      <c r="ESQ19" s="32"/>
      <c r="ESR19" s="32"/>
      <c r="ESS19" s="32"/>
      <c r="EST19" s="32"/>
      <c r="ESU19" s="32"/>
      <c r="ESV19" s="32"/>
      <c r="ESW19" s="32"/>
      <c r="ESX19" s="32"/>
      <c r="ESY19" s="32"/>
      <c r="ESZ19" s="32"/>
      <c r="ETA19" s="32"/>
      <c r="ETB19" s="32"/>
      <c r="ETC19" s="32"/>
      <c r="ETD19" s="32"/>
      <c r="ETE19" s="32"/>
      <c r="ETF19" s="32"/>
      <c r="ETG19" s="32"/>
      <c r="ETH19" s="32"/>
      <c r="ETI19" s="32"/>
      <c r="ETJ19" s="32"/>
      <c r="ETK19" s="32"/>
      <c r="ETL19" s="32"/>
      <c r="ETM19" s="32"/>
      <c r="ETN19" s="32"/>
      <c r="ETO19" s="32"/>
      <c r="ETP19" s="32"/>
      <c r="ETQ19" s="32"/>
      <c r="ETR19" s="32"/>
      <c r="ETS19" s="32"/>
      <c r="ETT19" s="32"/>
      <c r="ETU19" s="32"/>
      <c r="ETV19" s="32"/>
      <c r="ETW19" s="32"/>
      <c r="ETX19" s="32"/>
      <c r="ETY19" s="32"/>
      <c r="ETZ19" s="32"/>
      <c r="EUA19" s="32"/>
      <c r="EUB19" s="32"/>
      <c r="EUC19" s="32"/>
      <c r="EUD19" s="32"/>
      <c r="EUE19" s="32"/>
      <c r="EUF19" s="32"/>
      <c r="EUG19" s="32"/>
      <c r="EUH19" s="32"/>
      <c r="EUI19" s="32"/>
      <c r="EUJ19" s="32"/>
      <c r="EUK19" s="32"/>
      <c r="EUL19" s="32"/>
      <c r="EUM19" s="32"/>
      <c r="EUN19" s="32"/>
      <c r="EUO19" s="32"/>
      <c r="EUP19" s="32"/>
      <c r="EUQ19" s="32"/>
      <c r="EUR19" s="32"/>
      <c r="EUS19" s="32"/>
      <c r="EUT19" s="32"/>
      <c r="EUU19" s="32"/>
      <c r="EUV19" s="32"/>
      <c r="EUW19" s="32"/>
      <c r="EUX19" s="32"/>
      <c r="EUY19" s="32"/>
      <c r="EUZ19" s="32"/>
      <c r="EVA19" s="32"/>
      <c r="EVB19" s="32"/>
      <c r="EVC19" s="32"/>
      <c r="EVD19" s="32"/>
      <c r="EVE19" s="32"/>
      <c r="EVF19" s="32"/>
      <c r="EVG19" s="32"/>
      <c r="EVH19" s="32"/>
      <c r="EVI19" s="32"/>
      <c r="EVJ19" s="32"/>
      <c r="EVK19" s="32"/>
      <c r="EVL19" s="32"/>
      <c r="EVM19" s="32"/>
      <c r="EVN19" s="32"/>
      <c r="EVO19" s="32"/>
      <c r="EVP19" s="32"/>
      <c r="EVQ19" s="32"/>
      <c r="EVR19" s="32"/>
      <c r="EVS19" s="32"/>
      <c r="EVT19" s="32"/>
      <c r="EVU19" s="32"/>
      <c r="EVV19" s="32"/>
      <c r="EVW19" s="32"/>
      <c r="EVX19" s="32"/>
      <c r="EVY19" s="32"/>
      <c r="EVZ19" s="32"/>
      <c r="EWA19" s="32"/>
      <c r="EWB19" s="32"/>
      <c r="EWC19" s="32"/>
      <c r="EWD19" s="32"/>
      <c r="EWE19" s="32"/>
      <c r="EWF19" s="32"/>
      <c r="EWG19" s="32"/>
      <c r="EWH19" s="32"/>
      <c r="EWI19" s="32"/>
      <c r="EWJ19" s="32"/>
      <c r="EWK19" s="32"/>
      <c r="EWL19" s="32"/>
      <c r="EWM19" s="32"/>
      <c r="EWN19" s="32"/>
      <c r="EWO19" s="32"/>
      <c r="EWP19" s="32"/>
      <c r="EWQ19" s="32"/>
      <c r="EWR19" s="32"/>
      <c r="EWS19" s="32"/>
      <c r="EWT19" s="32"/>
      <c r="EWU19" s="32"/>
      <c r="EWV19" s="32"/>
      <c r="EWW19" s="32"/>
      <c r="EWX19" s="32"/>
      <c r="EWY19" s="32"/>
      <c r="EWZ19" s="32"/>
      <c r="EXA19" s="32"/>
      <c r="EXB19" s="32"/>
      <c r="EXC19" s="32"/>
      <c r="EXD19" s="32"/>
      <c r="EXE19" s="32"/>
      <c r="EXF19" s="32"/>
      <c r="EXG19" s="32"/>
      <c r="EXH19" s="32"/>
      <c r="EXI19" s="32"/>
      <c r="EXJ19" s="32"/>
      <c r="EXK19" s="32"/>
      <c r="EXL19" s="32"/>
      <c r="EXM19" s="32"/>
      <c r="EXN19" s="32"/>
      <c r="EXO19" s="32"/>
      <c r="EXP19" s="32"/>
      <c r="EXQ19" s="32"/>
      <c r="EXR19" s="32"/>
      <c r="EXS19" s="32"/>
      <c r="EXT19" s="32"/>
      <c r="EXU19" s="32"/>
      <c r="EXV19" s="32"/>
      <c r="EXW19" s="32"/>
      <c r="EXX19" s="32"/>
      <c r="EXY19" s="32"/>
      <c r="EXZ19" s="32"/>
      <c r="EYA19" s="32"/>
      <c r="EYB19" s="32"/>
      <c r="EYC19" s="32"/>
      <c r="EYD19" s="32"/>
      <c r="EYE19" s="32"/>
      <c r="EYF19" s="32"/>
      <c r="EYG19" s="32"/>
      <c r="EYH19" s="32"/>
      <c r="EYI19" s="32"/>
      <c r="EYJ19" s="32"/>
      <c r="EYK19" s="32"/>
      <c r="EYL19" s="32"/>
      <c r="EYM19" s="32"/>
      <c r="EYN19" s="32"/>
      <c r="EYO19" s="32"/>
      <c r="EYP19" s="32"/>
      <c r="EYQ19" s="32"/>
      <c r="EYR19" s="32"/>
      <c r="EYS19" s="32"/>
      <c r="EYT19" s="32"/>
      <c r="EYU19" s="32"/>
      <c r="EYV19" s="32"/>
      <c r="EYW19" s="32"/>
      <c r="EYX19" s="32"/>
      <c r="EYY19" s="32"/>
      <c r="EYZ19" s="32"/>
      <c r="EZA19" s="32"/>
      <c r="EZB19" s="32"/>
      <c r="EZC19" s="32"/>
      <c r="EZD19" s="32"/>
      <c r="EZE19" s="32"/>
      <c r="EZF19" s="32"/>
      <c r="EZG19" s="32"/>
      <c r="EZH19" s="32"/>
      <c r="EZI19" s="32"/>
      <c r="EZJ19" s="32"/>
      <c r="EZK19" s="32"/>
      <c r="EZL19" s="32"/>
      <c r="EZM19" s="32"/>
      <c r="EZN19" s="32"/>
      <c r="EZO19" s="32"/>
      <c r="EZP19" s="32"/>
      <c r="EZQ19" s="32"/>
      <c r="EZR19" s="32"/>
      <c r="EZS19" s="32"/>
      <c r="EZT19" s="32"/>
      <c r="EZU19" s="32"/>
      <c r="EZV19" s="32"/>
      <c r="EZW19" s="32"/>
      <c r="EZX19" s="32"/>
      <c r="EZY19" s="32"/>
      <c r="EZZ19" s="32"/>
      <c r="FAA19" s="32"/>
      <c r="FAB19" s="32"/>
      <c r="FAC19" s="32"/>
      <c r="FAD19" s="32"/>
      <c r="FAE19" s="32"/>
      <c r="FAF19" s="32"/>
      <c r="FAG19" s="32"/>
      <c r="FAH19" s="32"/>
      <c r="FAI19" s="32"/>
      <c r="FAJ19" s="32"/>
      <c r="FAK19" s="32"/>
      <c r="FAL19" s="32"/>
      <c r="FAM19" s="32"/>
      <c r="FAN19" s="32"/>
      <c r="FAO19" s="32"/>
      <c r="FAP19" s="32"/>
      <c r="FAQ19" s="32"/>
      <c r="FAR19" s="32"/>
      <c r="FAS19" s="32"/>
      <c r="FAT19" s="32"/>
      <c r="FAU19" s="32"/>
      <c r="FAV19" s="32"/>
      <c r="FAW19" s="32"/>
      <c r="FAX19" s="32"/>
      <c r="FAY19" s="32"/>
      <c r="FAZ19" s="32"/>
      <c r="FBA19" s="32"/>
      <c r="FBB19" s="32"/>
      <c r="FBC19" s="32"/>
      <c r="FBD19" s="32"/>
      <c r="FBE19" s="32"/>
      <c r="FBF19" s="32"/>
      <c r="FBG19" s="32"/>
      <c r="FBH19" s="32"/>
      <c r="FBI19" s="32"/>
      <c r="FBJ19" s="32"/>
      <c r="FBK19" s="32"/>
      <c r="FBL19" s="32"/>
      <c r="FBM19" s="32"/>
      <c r="FBN19" s="32"/>
      <c r="FBO19" s="32"/>
      <c r="FBP19" s="32"/>
      <c r="FBQ19" s="32"/>
      <c r="FBR19" s="32"/>
      <c r="FBS19" s="32"/>
      <c r="FBT19" s="32"/>
      <c r="FBU19" s="32"/>
      <c r="FBV19" s="32"/>
      <c r="FBW19" s="32"/>
      <c r="FBX19" s="32"/>
      <c r="FBY19" s="32"/>
      <c r="FBZ19" s="32"/>
      <c r="FCA19" s="32"/>
      <c r="FCB19" s="32"/>
      <c r="FCC19" s="32"/>
      <c r="FCD19" s="32"/>
      <c r="FCE19" s="32"/>
      <c r="FCF19" s="32"/>
      <c r="FCG19" s="32"/>
      <c r="FCH19" s="32"/>
      <c r="FCI19" s="32"/>
      <c r="FCJ19" s="32"/>
      <c r="FCK19" s="32"/>
      <c r="FCL19" s="32"/>
      <c r="FCM19" s="32"/>
      <c r="FCN19" s="32"/>
      <c r="FCO19" s="32"/>
      <c r="FCP19" s="32"/>
      <c r="FCQ19" s="32"/>
      <c r="FCR19" s="32"/>
      <c r="FCS19" s="32"/>
      <c r="FCT19" s="32"/>
      <c r="FCU19" s="32"/>
      <c r="FCV19" s="32"/>
      <c r="FCW19" s="32"/>
      <c r="FCX19" s="32"/>
      <c r="FCY19" s="32"/>
      <c r="FCZ19" s="32"/>
      <c r="FDA19" s="32"/>
      <c r="FDB19" s="32"/>
      <c r="FDC19" s="32"/>
      <c r="FDD19" s="32"/>
      <c r="FDE19" s="32"/>
      <c r="FDF19" s="32"/>
      <c r="FDG19" s="32"/>
      <c r="FDH19" s="32"/>
      <c r="FDI19" s="32"/>
      <c r="FDJ19" s="32"/>
      <c r="FDK19" s="32"/>
      <c r="FDL19" s="32"/>
      <c r="FDM19" s="32"/>
      <c r="FDN19" s="32"/>
      <c r="FDO19" s="32"/>
      <c r="FDP19" s="32"/>
      <c r="FDQ19" s="32"/>
      <c r="FDR19" s="32"/>
      <c r="FDS19" s="32"/>
      <c r="FDT19" s="32"/>
      <c r="FDU19" s="32"/>
      <c r="FDV19" s="32"/>
      <c r="FDW19" s="32"/>
      <c r="FDX19" s="32"/>
      <c r="FDY19" s="32"/>
      <c r="FDZ19" s="32"/>
      <c r="FEA19" s="32"/>
      <c r="FEB19" s="32"/>
      <c r="FEC19" s="32"/>
      <c r="FED19" s="32"/>
      <c r="FEE19" s="32"/>
      <c r="FEF19" s="32"/>
      <c r="FEG19" s="32"/>
      <c r="FEH19" s="32"/>
      <c r="FEI19" s="32"/>
      <c r="FEJ19" s="32"/>
      <c r="FEK19" s="32"/>
      <c r="FEL19" s="32"/>
      <c r="FEM19" s="32"/>
      <c r="FEN19" s="32"/>
      <c r="FEO19" s="32"/>
      <c r="FEP19" s="32"/>
      <c r="FEQ19" s="32"/>
      <c r="FER19" s="32"/>
      <c r="FES19" s="32"/>
      <c r="FET19" s="32"/>
      <c r="FEU19" s="32"/>
      <c r="FEV19" s="32"/>
      <c r="FEW19" s="32"/>
      <c r="FEX19" s="32"/>
      <c r="FEY19" s="32"/>
      <c r="FEZ19" s="32"/>
      <c r="FFA19" s="32"/>
      <c r="FFB19" s="32"/>
      <c r="FFC19" s="32"/>
      <c r="FFD19" s="32"/>
      <c r="FFE19" s="32"/>
      <c r="FFF19" s="32"/>
      <c r="FFG19" s="32"/>
      <c r="FFH19" s="32"/>
      <c r="FFI19" s="32"/>
      <c r="FFJ19" s="32"/>
      <c r="FFK19" s="32"/>
      <c r="FFL19" s="32"/>
      <c r="FFM19" s="32"/>
      <c r="FFN19" s="32"/>
      <c r="FFO19" s="32"/>
      <c r="FFP19" s="32"/>
      <c r="FFQ19" s="32"/>
      <c r="FFR19" s="32"/>
      <c r="FFS19" s="32"/>
      <c r="FFT19" s="32"/>
      <c r="FFU19" s="32"/>
      <c r="FFV19" s="32"/>
      <c r="FFW19" s="32"/>
      <c r="FFX19" s="32"/>
      <c r="FFY19" s="32"/>
      <c r="FFZ19" s="32"/>
      <c r="FGA19" s="32"/>
      <c r="FGB19" s="32"/>
      <c r="FGC19" s="32"/>
      <c r="FGD19" s="32"/>
      <c r="FGE19" s="32"/>
      <c r="FGF19" s="32"/>
      <c r="FGG19" s="32"/>
      <c r="FGH19" s="32"/>
      <c r="FGI19" s="32"/>
      <c r="FGJ19" s="32"/>
      <c r="FGK19" s="32"/>
      <c r="FGL19" s="32"/>
      <c r="FGM19" s="32"/>
      <c r="FGN19" s="32"/>
      <c r="FGO19" s="32"/>
      <c r="FGP19" s="32"/>
      <c r="FGQ19" s="32"/>
      <c r="FGR19" s="32"/>
      <c r="FGS19" s="32"/>
      <c r="FGT19" s="32"/>
      <c r="FGU19" s="32"/>
      <c r="FGV19" s="32"/>
      <c r="FGW19" s="32"/>
      <c r="FGX19" s="32"/>
      <c r="FGY19" s="32"/>
      <c r="FGZ19" s="32"/>
      <c r="FHA19" s="32"/>
      <c r="FHB19" s="32"/>
      <c r="FHC19" s="32"/>
      <c r="FHD19" s="32"/>
      <c r="FHE19" s="32"/>
      <c r="FHF19" s="32"/>
      <c r="FHG19" s="32"/>
      <c r="FHH19" s="32"/>
      <c r="FHI19" s="32"/>
      <c r="FHJ19" s="32"/>
      <c r="FHK19" s="32"/>
      <c r="FHL19" s="32"/>
      <c r="FHM19" s="32"/>
      <c r="FHN19" s="32"/>
      <c r="FHO19" s="32"/>
      <c r="FHP19" s="32"/>
      <c r="FHQ19" s="32"/>
      <c r="FHR19" s="32"/>
      <c r="FHS19" s="32"/>
      <c r="FHT19" s="32"/>
      <c r="FHU19" s="32"/>
      <c r="FHV19" s="32"/>
      <c r="FHW19" s="32"/>
      <c r="FHX19" s="32"/>
      <c r="FHY19" s="32"/>
      <c r="FHZ19" s="32"/>
      <c r="FIA19" s="32"/>
      <c r="FIB19" s="32"/>
      <c r="FIC19" s="32"/>
      <c r="FID19" s="32"/>
      <c r="FIE19" s="32"/>
      <c r="FIF19" s="32"/>
      <c r="FIG19" s="32"/>
      <c r="FIH19" s="32"/>
      <c r="FII19" s="32"/>
      <c r="FIJ19" s="32"/>
      <c r="FIK19" s="32"/>
      <c r="FIL19" s="32"/>
      <c r="FIM19" s="32"/>
      <c r="FIN19" s="32"/>
      <c r="FIO19" s="32"/>
      <c r="FIP19" s="32"/>
      <c r="FIQ19" s="32"/>
      <c r="FIR19" s="32"/>
      <c r="FIS19" s="32"/>
      <c r="FIT19" s="32"/>
      <c r="FIU19" s="32"/>
      <c r="FIV19" s="32"/>
      <c r="FIW19" s="32"/>
      <c r="FIX19" s="32"/>
      <c r="FIY19" s="32"/>
      <c r="FIZ19" s="32"/>
      <c r="FJA19" s="32"/>
      <c r="FJB19" s="32"/>
      <c r="FJC19" s="32"/>
      <c r="FJD19" s="32"/>
      <c r="FJE19" s="32"/>
      <c r="FJF19" s="32"/>
      <c r="FJG19" s="32"/>
      <c r="FJH19" s="32"/>
      <c r="FJI19" s="32"/>
      <c r="FJJ19" s="32"/>
      <c r="FJK19" s="32"/>
      <c r="FJL19" s="32"/>
      <c r="FJM19" s="32"/>
      <c r="FJN19" s="32"/>
      <c r="FJO19" s="32"/>
      <c r="FJP19" s="32"/>
      <c r="FJQ19" s="32"/>
      <c r="FJR19" s="32"/>
      <c r="FJS19" s="32"/>
      <c r="FJT19" s="32"/>
      <c r="FJU19" s="32"/>
      <c r="FJV19" s="32"/>
      <c r="FJW19" s="32"/>
      <c r="FJX19" s="32"/>
      <c r="FJY19" s="32"/>
      <c r="FJZ19" s="32"/>
      <c r="FKA19" s="32"/>
      <c r="FKB19" s="32"/>
      <c r="FKC19" s="32"/>
      <c r="FKD19" s="32"/>
      <c r="FKE19" s="32"/>
      <c r="FKF19" s="32"/>
      <c r="FKG19" s="32"/>
      <c r="FKH19" s="32"/>
      <c r="FKI19" s="32"/>
      <c r="FKJ19" s="32"/>
      <c r="FKK19" s="32"/>
      <c r="FKL19" s="32"/>
      <c r="FKM19" s="32"/>
      <c r="FKN19" s="32"/>
      <c r="FKO19" s="32"/>
      <c r="FKP19" s="32"/>
      <c r="FKQ19" s="32"/>
      <c r="FKR19" s="32"/>
      <c r="FKS19" s="32"/>
      <c r="FKT19" s="32"/>
      <c r="FKU19" s="32"/>
      <c r="FKV19" s="32"/>
      <c r="FKW19" s="32"/>
      <c r="FKX19" s="32"/>
      <c r="FKY19" s="32"/>
      <c r="FKZ19" s="32"/>
      <c r="FLA19" s="32"/>
      <c r="FLB19" s="32"/>
      <c r="FLC19" s="32"/>
      <c r="FLD19" s="32"/>
      <c r="FLE19" s="32"/>
      <c r="FLF19" s="32"/>
      <c r="FLG19" s="32"/>
      <c r="FLH19" s="32"/>
      <c r="FLI19" s="32"/>
      <c r="FLJ19" s="32"/>
      <c r="FLK19" s="32"/>
      <c r="FLL19" s="32"/>
      <c r="FLM19" s="32"/>
      <c r="FLN19" s="32"/>
      <c r="FLO19" s="32"/>
      <c r="FLP19" s="32"/>
      <c r="FLQ19" s="32"/>
      <c r="FLR19" s="32"/>
      <c r="FLS19" s="32"/>
      <c r="FLT19" s="32"/>
      <c r="FLU19" s="32"/>
      <c r="FLV19" s="32"/>
      <c r="FLW19" s="32"/>
      <c r="FLX19" s="32"/>
      <c r="FLY19" s="32"/>
      <c r="FLZ19" s="32"/>
      <c r="FMA19" s="32"/>
      <c r="FMB19" s="32"/>
      <c r="FMC19" s="32"/>
      <c r="FMD19" s="32"/>
      <c r="FME19" s="32"/>
      <c r="FMF19" s="32"/>
      <c r="FMG19" s="32"/>
      <c r="FMH19" s="32"/>
      <c r="FMI19" s="32"/>
      <c r="FMJ19" s="32"/>
      <c r="FMK19" s="32"/>
      <c r="FML19" s="32"/>
      <c r="FMM19" s="32"/>
      <c r="FMN19" s="32"/>
      <c r="FMO19" s="32"/>
      <c r="FMP19" s="32"/>
      <c r="FMQ19" s="32"/>
      <c r="FMR19" s="32"/>
      <c r="FMS19" s="32"/>
      <c r="FMT19" s="32"/>
      <c r="FMU19" s="32"/>
      <c r="FMV19" s="32"/>
      <c r="FMW19" s="32"/>
      <c r="FMX19" s="32"/>
      <c r="FMY19" s="32"/>
      <c r="FMZ19" s="32"/>
      <c r="FNA19" s="32"/>
      <c r="FNB19" s="32"/>
      <c r="FNC19" s="32"/>
      <c r="FND19" s="32"/>
      <c r="FNE19" s="32"/>
      <c r="FNF19" s="32"/>
      <c r="FNG19" s="32"/>
      <c r="FNH19" s="32"/>
      <c r="FNI19" s="32"/>
      <c r="FNJ19" s="32"/>
      <c r="FNK19" s="32"/>
      <c r="FNL19" s="32"/>
      <c r="FNM19" s="32"/>
      <c r="FNN19" s="32"/>
      <c r="FNO19" s="32"/>
      <c r="FNP19" s="32"/>
      <c r="FNQ19" s="32"/>
      <c r="FNR19" s="32"/>
      <c r="FNS19" s="32"/>
      <c r="FNT19" s="32"/>
      <c r="FNU19" s="32"/>
      <c r="FNV19" s="32"/>
      <c r="FNW19" s="32"/>
      <c r="FNX19" s="32"/>
      <c r="FNY19" s="32"/>
      <c r="FNZ19" s="32"/>
      <c r="FOA19" s="32"/>
      <c r="FOB19" s="32"/>
      <c r="FOC19" s="32"/>
      <c r="FOD19" s="32"/>
      <c r="FOE19" s="32"/>
      <c r="FOF19" s="32"/>
      <c r="FOG19" s="32"/>
      <c r="FOH19" s="32"/>
      <c r="FOI19" s="32"/>
      <c r="FOJ19" s="32"/>
      <c r="FOK19" s="32"/>
      <c r="FOL19" s="32"/>
      <c r="FOM19" s="32"/>
      <c r="FON19" s="32"/>
      <c r="FOO19" s="32"/>
      <c r="FOP19" s="32"/>
      <c r="FOQ19" s="32"/>
      <c r="FOR19" s="32"/>
      <c r="FOS19" s="32"/>
      <c r="FOT19" s="32"/>
      <c r="FOU19" s="32"/>
      <c r="FOV19" s="32"/>
      <c r="FOW19" s="32"/>
      <c r="FOX19" s="32"/>
      <c r="FOY19" s="32"/>
      <c r="FOZ19" s="32"/>
      <c r="FPA19" s="32"/>
      <c r="FPB19" s="32"/>
      <c r="FPC19" s="32"/>
      <c r="FPD19" s="32"/>
      <c r="FPE19" s="32"/>
      <c r="FPF19" s="32"/>
      <c r="FPG19" s="32"/>
      <c r="FPH19" s="32"/>
      <c r="FPI19" s="32"/>
      <c r="FPJ19" s="32"/>
      <c r="FPK19" s="32"/>
      <c r="FPL19" s="32"/>
      <c r="FPM19" s="32"/>
      <c r="FPN19" s="32"/>
      <c r="FPO19" s="32"/>
      <c r="FPP19" s="32"/>
      <c r="FPQ19" s="32"/>
      <c r="FPR19" s="32"/>
      <c r="FPS19" s="32"/>
      <c r="FPT19" s="32"/>
      <c r="FPU19" s="32"/>
      <c r="FPV19" s="32"/>
      <c r="FPW19" s="32"/>
      <c r="FPX19" s="32"/>
      <c r="FPY19" s="32"/>
      <c r="FPZ19" s="32"/>
      <c r="FQA19" s="32"/>
      <c r="FQB19" s="32"/>
      <c r="FQC19" s="32"/>
      <c r="FQD19" s="32"/>
      <c r="FQE19" s="32"/>
      <c r="FQF19" s="32"/>
      <c r="FQG19" s="32"/>
      <c r="FQH19" s="32"/>
      <c r="FQI19" s="32"/>
      <c r="FQJ19" s="32"/>
      <c r="FQK19" s="32"/>
      <c r="FQL19" s="32"/>
      <c r="FQM19" s="32"/>
      <c r="FQN19" s="32"/>
      <c r="FQO19" s="32"/>
      <c r="FQP19" s="32"/>
      <c r="FQQ19" s="32"/>
      <c r="FQR19" s="32"/>
      <c r="FQS19" s="32"/>
      <c r="FQT19" s="32"/>
      <c r="FQU19" s="32"/>
      <c r="FQV19" s="32"/>
      <c r="FQW19" s="32"/>
      <c r="FQX19" s="32"/>
      <c r="FQY19" s="32"/>
      <c r="FQZ19" s="32"/>
      <c r="FRA19" s="32"/>
      <c r="FRB19" s="32"/>
      <c r="FRC19" s="32"/>
      <c r="FRD19" s="32"/>
      <c r="FRE19" s="32"/>
      <c r="FRF19" s="32"/>
      <c r="FRG19" s="32"/>
      <c r="FRH19" s="32"/>
      <c r="FRI19" s="32"/>
      <c r="FRJ19" s="32"/>
      <c r="FRK19" s="32"/>
      <c r="FRL19" s="32"/>
      <c r="FRM19" s="32"/>
      <c r="FRN19" s="32"/>
      <c r="FRO19" s="32"/>
      <c r="FRP19" s="32"/>
      <c r="FRQ19" s="32"/>
      <c r="FRR19" s="32"/>
      <c r="FRS19" s="32"/>
      <c r="FRT19" s="32"/>
      <c r="FRU19" s="32"/>
      <c r="FRV19" s="32"/>
      <c r="FRW19" s="32"/>
      <c r="FRX19" s="32"/>
      <c r="FRY19" s="32"/>
      <c r="FRZ19" s="32"/>
      <c r="FSA19" s="32"/>
      <c r="FSB19" s="32"/>
      <c r="FSC19" s="32"/>
      <c r="FSD19" s="32"/>
      <c r="FSE19" s="32"/>
      <c r="FSF19" s="32"/>
      <c r="FSG19" s="32"/>
      <c r="FSH19" s="32"/>
      <c r="FSI19" s="32"/>
      <c r="FSJ19" s="32"/>
      <c r="FSK19" s="32"/>
      <c r="FSL19" s="32"/>
      <c r="FSM19" s="32"/>
      <c r="FSN19" s="32"/>
      <c r="FSO19" s="32"/>
      <c r="FSP19" s="32"/>
      <c r="FSQ19" s="32"/>
      <c r="FSR19" s="32"/>
      <c r="FSS19" s="32"/>
      <c r="FST19" s="32"/>
      <c r="FSU19" s="32"/>
      <c r="FSV19" s="32"/>
      <c r="FSW19" s="32"/>
      <c r="FSX19" s="32"/>
      <c r="FSY19" s="32"/>
      <c r="FSZ19" s="32"/>
      <c r="FTA19" s="32"/>
      <c r="FTB19" s="32"/>
      <c r="FTC19" s="32"/>
      <c r="FTD19" s="32"/>
      <c r="FTE19" s="32"/>
      <c r="FTF19" s="32"/>
      <c r="FTG19" s="32"/>
      <c r="FTH19" s="32"/>
      <c r="FTI19" s="32"/>
      <c r="FTJ19" s="32"/>
      <c r="FTK19" s="32"/>
      <c r="FTL19" s="32"/>
      <c r="FTM19" s="32"/>
      <c r="FTN19" s="32"/>
      <c r="FTO19" s="32"/>
      <c r="FTP19" s="32"/>
      <c r="FTQ19" s="32"/>
      <c r="FTR19" s="32"/>
      <c r="FTS19" s="32"/>
      <c r="FTT19" s="32"/>
      <c r="FTU19" s="32"/>
      <c r="FTV19" s="32"/>
      <c r="FTW19" s="32"/>
      <c r="FTX19" s="32"/>
      <c r="FTY19" s="32"/>
      <c r="FTZ19" s="32"/>
      <c r="FUA19" s="32"/>
      <c r="FUB19" s="32"/>
      <c r="FUC19" s="32"/>
      <c r="FUD19" s="32"/>
      <c r="FUE19" s="32"/>
      <c r="FUF19" s="32"/>
      <c r="FUG19" s="32"/>
      <c r="FUH19" s="32"/>
      <c r="FUI19" s="32"/>
      <c r="FUJ19" s="32"/>
      <c r="FUK19" s="32"/>
      <c r="FUL19" s="32"/>
      <c r="FUM19" s="32"/>
      <c r="FUN19" s="32"/>
      <c r="FUO19" s="32"/>
      <c r="FUP19" s="32"/>
      <c r="FUQ19" s="32"/>
      <c r="FUR19" s="32"/>
      <c r="FUS19" s="32"/>
      <c r="FUT19" s="32"/>
      <c r="FUU19" s="32"/>
      <c r="FUV19" s="32"/>
      <c r="FUW19" s="32"/>
      <c r="FUX19" s="32"/>
      <c r="FUY19" s="32"/>
      <c r="FUZ19" s="32"/>
      <c r="FVA19" s="32"/>
      <c r="FVB19" s="32"/>
      <c r="FVC19" s="32"/>
      <c r="FVD19" s="32"/>
      <c r="FVE19" s="32"/>
      <c r="FVF19" s="32"/>
      <c r="FVG19" s="32"/>
      <c r="FVH19" s="32"/>
      <c r="FVI19" s="32"/>
      <c r="FVJ19" s="32"/>
      <c r="FVK19" s="32"/>
      <c r="FVL19" s="32"/>
      <c r="FVM19" s="32"/>
      <c r="FVN19" s="32"/>
      <c r="FVO19" s="32"/>
      <c r="FVP19" s="32"/>
      <c r="FVQ19" s="32"/>
      <c r="FVR19" s="32"/>
      <c r="FVS19" s="32"/>
      <c r="FVT19" s="32"/>
      <c r="FVU19" s="32"/>
      <c r="FVV19" s="32"/>
      <c r="FVW19" s="32"/>
      <c r="FVX19" s="32"/>
      <c r="FVY19" s="32"/>
      <c r="FVZ19" s="32"/>
      <c r="FWA19" s="32"/>
      <c r="FWB19" s="32"/>
      <c r="FWC19" s="32"/>
      <c r="FWD19" s="32"/>
      <c r="FWE19" s="32"/>
      <c r="FWF19" s="32"/>
      <c r="FWG19" s="32"/>
      <c r="FWH19" s="32"/>
      <c r="FWI19" s="32"/>
      <c r="FWJ19" s="32"/>
      <c r="FWK19" s="32"/>
      <c r="FWL19" s="32"/>
      <c r="FWM19" s="32"/>
      <c r="FWN19" s="32"/>
      <c r="FWO19" s="32"/>
      <c r="FWP19" s="32"/>
      <c r="FWQ19" s="32"/>
      <c r="FWR19" s="32"/>
      <c r="FWS19" s="32"/>
      <c r="FWT19" s="32"/>
      <c r="FWU19" s="32"/>
      <c r="FWV19" s="32"/>
      <c r="FWW19" s="32"/>
      <c r="FWX19" s="32"/>
      <c r="FWY19" s="32"/>
      <c r="FWZ19" s="32"/>
      <c r="FXA19" s="32"/>
      <c r="FXB19" s="32"/>
      <c r="FXC19" s="32"/>
      <c r="FXD19" s="32"/>
      <c r="FXE19" s="32"/>
      <c r="FXF19" s="32"/>
      <c r="FXG19" s="32"/>
      <c r="FXH19" s="32"/>
      <c r="FXI19" s="32"/>
      <c r="FXJ19" s="32"/>
      <c r="FXK19" s="32"/>
      <c r="FXL19" s="32"/>
      <c r="FXM19" s="32"/>
      <c r="FXN19" s="32"/>
      <c r="FXO19" s="32"/>
      <c r="FXP19" s="32"/>
      <c r="FXQ19" s="32"/>
      <c r="FXR19" s="32"/>
      <c r="FXS19" s="32"/>
      <c r="FXT19" s="32"/>
      <c r="FXU19" s="32"/>
      <c r="FXV19" s="32"/>
      <c r="FXW19" s="32"/>
      <c r="FXX19" s="32"/>
      <c r="FXY19" s="32"/>
      <c r="FXZ19" s="32"/>
      <c r="FYA19" s="32"/>
      <c r="FYB19" s="32"/>
      <c r="FYC19" s="32"/>
      <c r="FYD19" s="32"/>
      <c r="FYE19" s="32"/>
      <c r="FYF19" s="32"/>
      <c r="FYG19" s="32"/>
      <c r="FYH19" s="32"/>
      <c r="FYI19" s="32"/>
      <c r="FYJ19" s="32"/>
      <c r="FYK19" s="32"/>
      <c r="FYL19" s="32"/>
      <c r="FYM19" s="32"/>
      <c r="FYN19" s="32"/>
      <c r="FYO19" s="32"/>
      <c r="FYP19" s="32"/>
      <c r="FYQ19" s="32"/>
      <c r="FYR19" s="32"/>
      <c r="FYS19" s="32"/>
      <c r="FYT19" s="32"/>
      <c r="FYU19" s="32"/>
      <c r="FYV19" s="32"/>
      <c r="FYW19" s="32"/>
      <c r="FYX19" s="32"/>
      <c r="FYY19" s="32"/>
      <c r="FYZ19" s="32"/>
      <c r="FZA19" s="32"/>
      <c r="FZB19" s="32"/>
      <c r="FZC19" s="32"/>
      <c r="FZD19" s="32"/>
      <c r="FZE19" s="32"/>
      <c r="FZF19" s="32"/>
      <c r="FZG19" s="32"/>
      <c r="FZH19" s="32"/>
      <c r="FZI19" s="32"/>
      <c r="FZJ19" s="32"/>
      <c r="FZK19" s="32"/>
      <c r="FZL19" s="32"/>
      <c r="FZM19" s="32"/>
      <c r="FZN19" s="32"/>
      <c r="FZO19" s="32"/>
      <c r="FZP19" s="32"/>
      <c r="FZQ19" s="32"/>
      <c r="FZR19" s="32"/>
      <c r="FZS19" s="32"/>
      <c r="FZT19" s="32"/>
      <c r="FZU19" s="32"/>
      <c r="FZV19" s="32"/>
      <c r="FZW19" s="32"/>
      <c r="FZX19" s="32"/>
      <c r="FZY19" s="32"/>
      <c r="FZZ19" s="32"/>
      <c r="GAA19" s="32"/>
      <c r="GAB19" s="32"/>
      <c r="GAC19" s="32"/>
      <c r="GAD19" s="32"/>
      <c r="GAE19" s="32"/>
      <c r="GAF19" s="32"/>
      <c r="GAG19" s="32"/>
      <c r="GAH19" s="32"/>
      <c r="GAI19" s="32"/>
      <c r="GAJ19" s="32"/>
      <c r="GAK19" s="32"/>
      <c r="GAL19" s="32"/>
      <c r="GAM19" s="32"/>
      <c r="GAN19" s="32"/>
      <c r="GAO19" s="32"/>
      <c r="GAP19" s="32"/>
      <c r="GAQ19" s="32"/>
      <c r="GAR19" s="32"/>
      <c r="GAS19" s="32"/>
      <c r="GAT19" s="32"/>
      <c r="GAU19" s="32"/>
      <c r="GAV19" s="32"/>
      <c r="GAW19" s="32"/>
      <c r="GAX19" s="32"/>
      <c r="GAY19" s="32"/>
      <c r="GAZ19" s="32"/>
      <c r="GBA19" s="32"/>
      <c r="GBB19" s="32"/>
      <c r="GBC19" s="32"/>
      <c r="GBD19" s="32"/>
      <c r="GBE19" s="32"/>
      <c r="GBF19" s="32"/>
      <c r="GBG19" s="32"/>
      <c r="GBH19" s="32"/>
      <c r="GBI19" s="32"/>
      <c r="GBJ19" s="32"/>
      <c r="GBK19" s="32"/>
      <c r="GBL19" s="32"/>
      <c r="GBM19" s="32"/>
      <c r="GBN19" s="32"/>
      <c r="GBO19" s="32"/>
      <c r="GBP19" s="32"/>
      <c r="GBQ19" s="32"/>
      <c r="GBR19" s="32"/>
      <c r="GBS19" s="32"/>
      <c r="GBT19" s="32"/>
      <c r="GBU19" s="32"/>
      <c r="GBV19" s="32"/>
      <c r="GBW19" s="32"/>
      <c r="GBX19" s="32"/>
      <c r="GBY19" s="32"/>
      <c r="GBZ19" s="32"/>
      <c r="GCA19" s="32"/>
      <c r="GCB19" s="32"/>
      <c r="GCC19" s="32"/>
      <c r="GCD19" s="32"/>
      <c r="GCE19" s="32"/>
      <c r="GCF19" s="32"/>
      <c r="GCG19" s="32"/>
      <c r="GCH19" s="32"/>
      <c r="GCI19" s="32"/>
      <c r="GCJ19" s="32"/>
      <c r="GCK19" s="32"/>
      <c r="GCL19" s="32"/>
      <c r="GCM19" s="32"/>
      <c r="GCN19" s="32"/>
      <c r="GCO19" s="32"/>
      <c r="GCP19" s="32"/>
      <c r="GCQ19" s="32"/>
      <c r="GCR19" s="32"/>
      <c r="GCS19" s="32"/>
      <c r="GCT19" s="32"/>
      <c r="GCU19" s="32"/>
      <c r="GCV19" s="32"/>
      <c r="GCW19" s="32"/>
      <c r="GCX19" s="32"/>
      <c r="GCY19" s="32"/>
      <c r="GCZ19" s="32"/>
      <c r="GDA19" s="32"/>
      <c r="GDB19" s="32"/>
      <c r="GDC19" s="32"/>
      <c r="GDD19" s="32"/>
      <c r="GDE19" s="32"/>
      <c r="GDF19" s="32"/>
      <c r="GDG19" s="32"/>
      <c r="GDH19" s="32"/>
      <c r="GDI19" s="32"/>
      <c r="GDJ19" s="32"/>
      <c r="GDK19" s="32"/>
      <c r="GDL19" s="32"/>
      <c r="GDM19" s="32"/>
      <c r="GDN19" s="32"/>
      <c r="GDO19" s="32"/>
      <c r="GDP19" s="32"/>
      <c r="GDQ19" s="32"/>
      <c r="GDR19" s="32"/>
      <c r="GDS19" s="32"/>
      <c r="GDT19" s="32"/>
      <c r="GDU19" s="32"/>
      <c r="GDV19" s="32"/>
      <c r="GDW19" s="32"/>
      <c r="GDX19" s="32"/>
      <c r="GDY19" s="32"/>
      <c r="GDZ19" s="32"/>
      <c r="GEA19" s="32"/>
      <c r="GEB19" s="32"/>
      <c r="GEC19" s="32"/>
      <c r="GED19" s="32"/>
      <c r="GEE19" s="32"/>
      <c r="GEF19" s="32"/>
      <c r="GEG19" s="32"/>
      <c r="GEH19" s="32"/>
      <c r="GEI19" s="32"/>
      <c r="GEJ19" s="32"/>
      <c r="GEK19" s="32"/>
      <c r="GEL19" s="32"/>
      <c r="GEM19" s="32"/>
      <c r="GEN19" s="32"/>
      <c r="GEO19" s="32"/>
      <c r="GEP19" s="32"/>
      <c r="GEQ19" s="32"/>
      <c r="GER19" s="32"/>
      <c r="GES19" s="32"/>
      <c r="GET19" s="32"/>
      <c r="GEU19" s="32"/>
      <c r="GEV19" s="32"/>
      <c r="GEW19" s="32"/>
      <c r="GEX19" s="32"/>
      <c r="GEY19" s="32"/>
      <c r="GEZ19" s="32"/>
      <c r="GFA19" s="32"/>
      <c r="GFB19" s="32"/>
      <c r="GFC19" s="32"/>
      <c r="GFD19" s="32"/>
      <c r="GFE19" s="32"/>
      <c r="GFF19" s="32"/>
      <c r="GFG19" s="32"/>
      <c r="GFH19" s="32"/>
      <c r="GFI19" s="32"/>
      <c r="GFJ19" s="32"/>
      <c r="GFK19" s="32"/>
      <c r="GFL19" s="32"/>
      <c r="GFM19" s="32"/>
      <c r="GFN19" s="32"/>
      <c r="GFO19" s="32"/>
      <c r="GFP19" s="32"/>
      <c r="GFQ19" s="32"/>
      <c r="GFR19" s="32"/>
      <c r="GFS19" s="32"/>
      <c r="GFT19" s="32"/>
      <c r="GFU19" s="32"/>
      <c r="GFV19" s="32"/>
      <c r="GFW19" s="32"/>
      <c r="GFX19" s="32"/>
      <c r="GFY19" s="32"/>
      <c r="GFZ19" s="32"/>
      <c r="GGA19" s="32"/>
      <c r="GGB19" s="32"/>
      <c r="GGC19" s="32"/>
      <c r="GGD19" s="32"/>
      <c r="GGE19" s="32"/>
      <c r="GGF19" s="32"/>
      <c r="GGG19" s="32"/>
      <c r="GGH19" s="32"/>
      <c r="GGI19" s="32"/>
      <c r="GGJ19" s="32"/>
      <c r="GGK19" s="32"/>
      <c r="GGL19" s="32"/>
      <c r="GGM19" s="32"/>
      <c r="GGN19" s="32"/>
      <c r="GGO19" s="32"/>
      <c r="GGP19" s="32"/>
      <c r="GGQ19" s="32"/>
      <c r="GGR19" s="32"/>
      <c r="GGS19" s="32"/>
      <c r="GGT19" s="32"/>
      <c r="GGU19" s="32"/>
      <c r="GGV19" s="32"/>
      <c r="GGW19" s="32"/>
      <c r="GGX19" s="32"/>
      <c r="GGY19" s="32"/>
      <c r="GGZ19" s="32"/>
      <c r="GHA19" s="32"/>
      <c r="GHB19" s="32"/>
      <c r="GHC19" s="32"/>
      <c r="GHD19" s="32"/>
      <c r="GHE19" s="32"/>
      <c r="GHF19" s="32"/>
      <c r="GHG19" s="32"/>
      <c r="GHH19" s="32"/>
      <c r="GHI19" s="32"/>
      <c r="GHJ19" s="32"/>
      <c r="GHK19" s="32"/>
      <c r="GHL19" s="32"/>
      <c r="GHM19" s="32"/>
      <c r="GHN19" s="32"/>
      <c r="GHO19" s="32"/>
      <c r="GHP19" s="32"/>
      <c r="GHQ19" s="32"/>
      <c r="GHR19" s="32"/>
      <c r="GHS19" s="32"/>
      <c r="GHT19" s="32"/>
      <c r="GHU19" s="32"/>
      <c r="GHV19" s="32"/>
      <c r="GHW19" s="32"/>
      <c r="GHX19" s="32"/>
      <c r="GHY19" s="32"/>
      <c r="GHZ19" s="32"/>
      <c r="GIA19" s="32"/>
      <c r="GIB19" s="32"/>
      <c r="GIC19" s="32"/>
      <c r="GID19" s="32"/>
      <c r="GIE19" s="32"/>
      <c r="GIF19" s="32"/>
      <c r="GIG19" s="32"/>
      <c r="GIH19" s="32"/>
      <c r="GII19" s="32"/>
      <c r="GIJ19" s="32"/>
      <c r="GIK19" s="32"/>
      <c r="GIL19" s="32"/>
      <c r="GIM19" s="32"/>
      <c r="GIN19" s="32"/>
      <c r="GIO19" s="32"/>
      <c r="GIP19" s="32"/>
      <c r="GIQ19" s="32"/>
      <c r="GIR19" s="32"/>
      <c r="GIS19" s="32"/>
      <c r="GIT19" s="32"/>
      <c r="GIU19" s="32"/>
      <c r="GIV19" s="32"/>
      <c r="GIW19" s="32"/>
      <c r="GIX19" s="32"/>
      <c r="GIY19" s="32"/>
      <c r="GIZ19" s="32"/>
      <c r="GJA19" s="32"/>
      <c r="GJB19" s="32"/>
      <c r="GJC19" s="32"/>
      <c r="GJD19" s="32"/>
      <c r="GJE19" s="32"/>
      <c r="GJF19" s="32"/>
      <c r="GJG19" s="32"/>
      <c r="GJH19" s="32"/>
      <c r="GJI19" s="32"/>
      <c r="GJJ19" s="32"/>
      <c r="GJK19" s="32"/>
      <c r="GJL19" s="32"/>
      <c r="GJM19" s="32"/>
      <c r="GJN19" s="32"/>
      <c r="GJO19" s="32"/>
      <c r="GJP19" s="32"/>
      <c r="GJQ19" s="32"/>
      <c r="GJR19" s="32"/>
      <c r="GJS19" s="32"/>
      <c r="GJT19" s="32"/>
      <c r="GJU19" s="32"/>
      <c r="GJV19" s="32"/>
      <c r="GJW19" s="32"/>
      <c r="GJX19" s="32"/>
      <c r="GJY19" s="32"/>
      <c r="GJZ19" s="32"/>
      <c r="GKA19" s="32"/>
      <c r="GKB19" s="32"/>
      <c r="GKC19" s="32"/>
      <c r="GKD19" s="32"/>
      <c r="GKE19" s="32"/>
      <c r="GKF19" s="32"/>
      <c r="GKG19" s="32"/>
      <c r="GKH19" s="32"/>
      <c r="GKI19" s="32"/>
      <c r="GKJ19" s="32"/>
      <c r="GKK19" s="32"/>
      <c r="GKL19" s="32"/>
      <c r="GKM19" s="32"/>
      <c r="GKN19" s="32"/>
      <c r="GKO19" s="32"/>
      <c r="GKP19" s="32"/>
      <c r="GKQ19" s="32"/>
      <c r="GKR19" s="32"/>
      <c r="GKS19" s="32"/>
      <c r="GKT19" s="32"/>
      <c r="GKU19" s="32"/>
      <c r="GKV19" s="32"/>
      <c r="GKW19" s="32"/>
      <c r="GKX19" s="32"/>
      <c r="GKY19" s="32"/>
      <c r="GKZ19" s="32"/>
      <c r="GLA19" s="32"/>
      <c r="GLB19" s="32"/>
      <c r="GLC19" s="32"/>
      <c r="GLD19" s="32"/>
      <c r="GLE19" s="32"/>
      <c r="GLF19" s="32"/>
      <c r="GLG19" s="32"/>
      <c r="GLH19" s="32"/>
      <c r="GLI19" s="32"/>
      <c r="GLJ19" s="32"/>
      <c r="GLK19" s="32"/>
      <c r="GLL19" s="32"/>
      <c r="GLM19" s="32"/>
      <c r="GLN19" s="32"/>
      <c r="GLO19" s="32"/>
      <c r="GLP19" s="32"/>
      <c r="GLQ19" s="32"/>
      <c r="GLR19" s="32"/>
      <c r="GLS19" s="32"/>
      <c r="GLT19" s="32"/>
      <c r="GLU19" s="32"/>
      <c r="GLV19" s="32"/>
      <c r="GLW19" s="32"/>
      <c r="GLX19" s="32"/>
      <c r="GLY19" s="32"/>
      <c r="GLZ19" s="32"/>
      <c r="GMA19" s="32"/>
      <c r="GMB19" s="32"/>
      <c r="GMC19" s="32"/>
      <c r="GMD19" s="32"/>
      <c r="GME19" s="32"/>
      <c r="GMF19" s="32"/>
      <c r="GMG19" s="32"/>
      <c r="GMH19" s="32"/>
      <c r="GMI19" s="32"/>
      <c r="GMJ19" s="32"/>
      <c r="GMK19" s="32"/>
      <c r="GML19" s="32"/>
      <c r="GMM19" s="32"/>
      <c r="GMN19" s="32"/>
      <c r="GMO19" s="32"/>
      <c r="GMP19" s="32"/>
      <c r="GMQ19" s="32"/>
      <c r="GMR19" s="32"/>
      <c r="GMS19" s="32"/>
      <c r="GMT19" s="32"/>
      <c r="GMU19" s="32"/>
      <c r="GMV19" s="32"/>
      <c r="GMW19" s="32"/>
      <c r="GMX19" s="32"/>
      <c r="GMY19" s="32"/>
      <c r="GMZ19" s="32"/>
      <c r="GNA19" s="32"/>
      <c r="GNB19" s="32"/>
      <c r="GNC19" s="32"/>
      <c r="GND19" s="32"/>
      <c r="GNE19" s="32"/>
      <c r="GNF19" s="32"/>
      <c r="GNG19" s="32"/>
      <c r="GNH19" s="32"/>
      <c r="GNI19" s="32"/>
      <c r="GNJ19" s="32"/>
      <c r="GNK19" s="32"/>
      <c r="GNL19" s="32"/>
      <c r="GNM19" s="32"/>
      <c r="GNN19" s="32"/>
      <c r="GNO19" s="32"/>
      <c r="GNP19" s="32"/>
      <c r="GNQ19" s="32"/>
      <c r="GNR19" s="32"/>
      <c r="GNS19" s="32"/>
      <c r="GNT19" s="32"/>
      <c r="GNU19" s="32"/>
      <c r="GNV19" s="32"/>
      <c r="GNW19" s="32"/>
      <c r="GNX19" s="32"/>
      <c r="GNY19" s="32"/>
      <c r="GNZ19" s="32"/>
      <c r="GOA19" s="32"/>
      <c r="GOB19" s="32"/>
      <c r="GOC19" s="32"/>
      <c r="GOD19" s="32"/>
      <c r="GOE19" s="32"/>
      <c r="GOF19" s="32"/>
      <c r="GOG19" s="32"/>
      <c r="GOH19" s="32"/>
      <c r="GOI19" s="32"/>
      <c r="GOJ19" s="32"/>
      <c r="GOK19" s="32"/>
      <c r="GOL19" s="32"/>
      <c r="GOM19" s="32"/>
      <c r="GON19" s="32"/>
      <c r="GOO19" s="32"/>
      <c r="GOP19" s="32"/>
      <c r="GOQ19" s="32"/>
      <c r="GOR19" s="32"/>
      <c r="GOS19" s="32"/>
      <c r="GOT19" s="32"/>
      <c r="GOU19" s="32"/>
      <c r="GOV19" s="32"/>
      <c r="GOW19" s="32"/>
      <c r="GOX19" s="32"/>
      <c r="GOY19" s="32"/>
      <c r="GOZ19" s="32"/>
      <c r="GPA19" s="32"/>
      <c r="GPB19" s="32"/>
      <c r="GPC19" s="32"/>
      <c r="GPD19" s="32"/>
      <c r="GPE19" s="32"/>
      <c r="GPF19" s="32"/>
      <c r="GPG19" s="32"/>
      <c r="GPH19" s="32"/>
      <c r="GPI19" s="32"/>
      <c r="GPJ19" s="32"/>
      <c r="GPK19" s="32"/>
      <c r="GPL19" s="32"/>
      <c r="GPM19" s="32"/>
      <c r="GPN19" s="32"/>
      <c r="GPO19" s="32"/>
      <c r="GPP19" s="32"/>
      <c r="GPQ19" s="32"/>
      <c r="GPR19" s="32"/>
      <c r="GPS19" s="32"/>
      <c r="GPT19" s="32"/>
      <c r="GPU19" s="32"/>
      <c r="GPV19" s="32"/>
      <c r="GPW19" s="32"/>
      <c r="GPX19" s="32"/>
      <c r="GPY19" s="32"/>
      <c r="GPZ19" s="32"/>
      <c r="GQA19" s="32"/>
      <c r="GQB19" s="32"/>
      <c r="GQC19" s="32"/>
      <c r="GQD19" s="32"/>
      <c r="GQE19" s="32"/>
      <c r="GQF19" s="32"/>
      <c r="GQG19" s="32"/>
      <c r="GQH19" s="32"/>
      <c r="GQI19" s="32"/>
      <c r="GQJ19" s="32"/>
      <c r="GQK19" s="32"/>
      <c r="GQL19" s="32"/>
      <c r="GQM19" s="32"/>
      <c r="GQN19" s="32"/>
      <c r="GQO19" s="32"/>
      <c r="GQP19" s="32"/>
      <c r="GQQ19" s="32"/>
      <c r="GQR19" s="32"/>
      <c r="GQS19" s="32"/>
      <c r="GQT19" s="32"/>
      <c r="GQU19" s="32"/>
      <c r="GQV19" s="32"/>
      <c r="GQW19" s="32"/>
      <c r="GQX19" s="32"/>
      <c r="GQY19" s="32"/>
      <c r="GQZ19" s="32"/>
      <c r="GRA19" s="32"/>
      <c r="GRB19" s="32"/>
      <c r="GRC19" s="32"/>
      <c r="GRD19" s="32"/>
      <c r="GRE19" s="32"/>
      <c r="GRF19" s="32"/>
      <c r="GRG19" s="32"/>
      <c r="GRH19" s="32"/>
      <c r="GRI19" s="32"/>
      <c r="GRJ19" s="32"/>
      <c r="GRK19" s="32"/>
      <c r="GRL19" s="32"/>
      <c r="GRM19" s="32"/>
      <c r="GRN19" s="32"/>
      <c r="GRO19" s="32"/>
      <c r="GRP19" s="32"/>
      <c r="GRQ19" s="32"/>
      <c r="GRR19" s="32"/>
      <c r="GRS19" s="32"/>
      <c r="GRT19" s="32"/>
      <c r="GRU19" s="32"/>
      <c r="GRV19" s="32"/>
      <c r="GRW19" s="32"/>
      <c r="GRX19" s="32"/>
      <c r="GRY19" s="32"/>
      <c r="GRZ19" s="32"/>
      <c r="GSA19" s="32"/>
      <c r="GSB19" s="32"/>
      <c r="GSC19" s="32"/>
      <c r="GSD19" s="32"/>
      <c r="GSE19" s="32"/>
      <c r="GSF19" s="32"/>
      <c r="GSG19" s="32"/>
      <c r="GSH19" s="32"/>
      <c r="GSI19" s="32"/>
      <c r="GSJ19" s="32"/>
      <c r="GSK19" s="32"/>
      <c r="GSL19" s="32"/>
      <c r="GSM19" s="32"/>
      <c r="GSN19" s="32"/>
      <c r="GSO19" s="32"/>
      <c r="GSP19" s="32"/>
      <c r="GSQ19" s="32"/>
      <c r="GSR19" s="32"/>
      <c r="GSS19" s="32"/>
      <c r="GST19" s="32"/>
      <c r="GSU19" s="32"/>
      <c r="GSV19" s="32"/>
      <c r="GSW19" s="32"/>
      <c r="GSX19" s="32"/>
      <c r="GSY19" s="32"/>
      <c r="GSZ19" s="32"/>
      <c r="GTA19" s="32"/>
      <c r="GTB19" s="32"/>
      <c r="GTC19" s="32"/>
      <c r="GTD19" s="32"/>
      <c r="GTE19" s="32"/>
      <c r="GTF19" s="32"/>
      <c r="GTG19" s="32"/>
      <c r="GTH19" s="32"/>
      <c r="GTI19" s="32"/>
      <c r="GTJ19" s="32"/>
      <c r="GTK19" s="32"/>
      <c r="GTL19" s="32"/>
      <c r="GTM19" s="32"/>
      <c r="GTN19" s="32"/>
      <c r="GTO19" s="32"/>
      <c r="GTP19" s="32"/>
      <c r="GTQ19" s="32"/>
      <c r="GTR19" s="32"/>
      <c r="GTS19" s="32"/>
      <c r="GTT19" s="32"/>
      <c r="GTU19" s="32"/>
      <c r="GTV19" s="32"/>
      <c r="GTW19" s="32"/>
      <c r="GTX19" s="32"/>
      <c r="GTY19" s="32"/>
      <c r="GTZ19" s="32"/>
      <c r="GUA19" s="32"/>
      <c r="GUB19" s="32"/>
      <c r="GUC19" s="32"/>
      <c r="GUD19" s="32"/>
      <c r="GUE19" s="32"/>
      <c r="GUF19" s="32"/>
      <c r="GUG19" s="32"/>
      <c r="GUH19" s="32"/>
      <c r="GUI19" s="32"/>
      <c r="GUJ19" s="32"/>
      <c r="GUK19" s="32"/>
      <c r="GUL19" s="32"/>
      <c r="GUM19" s="32"/>
      <c r="GUN19" s="32"/>
      <c r="GUO19" s="32"/>
    </row>
    <row r="20" spans="1:5293" ht="19.5" customHeight="1" x14ac:dyDescent="0.25">
      <c r="A20" s="37" t="s">
        <v>19</v>
      </c>
      <c r="B20" s="14" t="s">
        <v>63</v>
      </c>
      <c r="C20" s="14">
        <v>7.43</v>
      </c>
      <c r="D20" s="38" t="s">
        <v>104</v>
      </c>
      <c r="E20" s="4">
        <f t="shared" si="0"/>
        <v>2761.67</v>
      </c>
      <c r="F20" s="23">
        <v>369000</v>
      </c>
    </row>
    <row r="21" spans="1:5293" ht="19.5" customHeight="1" x14ac:dyDescent="0.25">
      <c r="A21" s="37" t="s">
        <v>13</v>
      </c>
      <c r="B21" s="34" t="s">
        <v>92</v>
      </c>
      <c r="C21" s="14">
        <v>8.4</v>
      </c>
      <c r="D21" s="38" t="s">
        <v>31</v>
      </c>
      <c r="E21" s="4">
        <f t="shared" si="0"/>
        <v>3119.6</v>
      </c>
      <c r="F21" s="23">
        <v>369000</v>
      </c>
    </row>
    <row r="22" spans="1:5293" ht="19.5" customHeight="1" x14ac:dyDescent="0.25">
      <c r="A22" s="16" t="s">
        <v>8</v>
      </c>
      <c r="B22" s="14" t="s">
        <v>102</v>
      </c>
      <c r="C22" s="14">
        <v>7.8</v>
      </c>
      <c r="D22" s="17" t="s">
        <v>126</v>
      </c>
      <c r="E22" s="4">
        <f t="shared" si="0"/>
        <v>2898.2</v>
      </c>
      <c r="F22" s="23">
        <v>369000</v>
      </c>
    </row>
    <row r="23" spans="1:5293" ht="19.5" customHeight="1" x14ac:dyDescent="0.25">
      <c r="A23" s="16" t="s">
        <v>5</v>
      </c>
      <c r="B23" s="14" t="s">
        <v>63</v>
      </c>
      <c r="C23" s="14">
        <v>9.1</v>
      </c>
      <c r="D23" s="17" t="s">
        <v>104</v>
      </c>
      <c r="E23" s="4">
        <f t="shared" si="0"/>
        <v>3377.9</v>
      </c>
      <c r="F23" s="23">
        <v>369000</v>
      </c>
    </row>
    <row r="24" spans="1:5293" ht="19.5" customHeight="1" x14ac:dyDescent="0.25">
      <c r="A24" s="16" t="s">
        <v>20</v>
      </c>
      <c r="B24" s="14" t="s">
        <v>63</v>
      </c>
      <c r="C24" s="14">
        <v>10.3</v>
      </c>
      <c r="D24" s="17" t="s">
        <v>104</v>
      </c>
      <c r="E24" s="4">
        <f t="shared" si="0"/>
        <v>3820.7000000000003</v>
      </c>
      <c r="F24" s="23">
        <v>369000</v>
      </c>
    </row>
    <row r="25" spans="1:5293" ht="19.5" customHeight="1" x14ac:dyDescent="0.25">
      <c r="A25" s="16" t="s">
        <v>112</v>
      </c>
      <c r="B25" s="14" t="s">
        <v>63</v>
      </c>
      <c r="C25" s="14">
        <v>9.56</v>
      </c>
      <c r="D25" s="17" t="s">
        <v>31</v>
      </c>
      <c r="E25" s="4">
        <f t="shared" si="0"/>
        <v>3547.64</v>
      </c>
      <c r="F25" s="23">
        <v>369000</v>
      </c>
    </row>
    <row r="26" spans="1:5293" ht="19.5" customHeight="1" x14ac:dyDescent="0.25">
      <c r="A26" s="16" t="s">
        <v>21</v>
      </c>
      <c r="B26" s="14" t="s">
        <v>17</v>
      </c>
      <c r="C26" s="14">
        <v>13.1</v>
      </c>
      <c r="D26" s="17" t="s">
        <v>104</v>
      </c>
      <c r="E26" s="4">
        <f t="shared" si="0"/>
        <v>4853.8999999999996</v>
      </c>
      <c r="F26" s="23">
        <v>369000</v>
      </c>
    </row>
    <row r="27" spans="1:5293" ht="19.5" customHeight="1" x14ac:dyDescent="0.25">
      <c r="A27" s="16" t="s">
        <v>80</v>
      </c>
      <c r="B27" s="14" t="s">
        <v>17</v>
      </c>
      <c r="C27" s="14">
        <v>14.26</v>
      </c>
      <c r="D27" s="17" t="s">
        <v>104</v>
      </c>
      <c r="E27" s="4">
        <f t="shared" si="0"/>
        <v>5281.94</v>
      </c>
      <c r="F27" s="23">
        <v>369000</v>
      </c>
    </row>
    <row r="28" spans="1:5293" ht="19.5" customHeight="1" x14ac:dyDescent="0.25">
      <c r="A28" s="16" t="s">
        <v>22</v>
      </c>
      <c r="B28" s="14" t="s">
        <v>50</v>
      </c>
      <c r="C28" s="14">
        <v>15.43</v>
      </c>
      <c r="D28" s="17" t="s">
        <v>104</v>
      </c>
      <c r="E28" s="4">
        <f t="shared" si="0"/>
        <v>5713.67</v>
      </c>
      <c r="F28" s="23">
        <v>369000</v>
      </c>
    </row>
    <row r="29" spans="1:5293" ht="19.5" customHeight="1" x14ac:dyDescent="0.25">
      <c r="A29" s="16" t="s">
        <v>23</v>
      </c>
      <c r="B29" s="14" t="s">
        <v>50</v>
      </c>
      <c r="C29" s="14">
        <v>17.3</v>
      </c>
      <c r="D29" s="17" t="s">
        <v>104</v>
      </c>
      <c r="E29" s="4">
        <f t="shared" si="0"/>
        <v>6403.7</v>
      </c>
      <c r="F29" s="23">
        <v>369000</v>
      </c>
    </row>
    <row r="30" spans="1:5293" ht="19.5" customHeight="1" x14ac:dyDescent="0.25">
      <c r="A30" s="16" t="s">
        <v>108</v>
      </c>
      <c r="B30" s="14" t="s">
        <v>39</v>
      </c>
      <c r="C30" s="14">
        <v>24</v>
      </c>
      <c r="D30" s="17" t="s">
        <v>109</v>
      </c>
      <c r="E30" s="4">
        <f>(F30*C30)/1000+30</f>
        <v>9774</v>
      </c>
      <c r="F30" s="23">
        <v>406000</v>
      </c>
    </row>
    <row r="31" spans="1:5293" ht="19.5" customHeight="1" x14ac:dyDescent="0.25">
      <c r="A31" s="16" t="s">
        <v>43</v>
      </c>
      <c r="B31" s="14" t="s">
        <v>39</v>
      </c>
      <c r="C31" s="14">
        <v>26.4</v>
      </c>
      <c r="D31" s="17" t="s">
        <v>31</v>
      </c>
      <c r="E31" s="4">
        <f t="shared" si="0"/>
        <v>10210.4</v>
      </c>
      <c r="F31" s="23">
        <v>386000</v>
      </c>
    </row>
    <row r="32" spans="1:5293" ht="19.5" customHeight="1" x14ac:dyDescent="0.25">
      <c r="A32" s="16" t="s">
        <v>24</v>
      </c>
      <c r="B32" s="14" t="s">
        <v>39</v>
      </c>
      <c r="C32" s="14">
        <v>31.52</v>
      </c>
      <c r="D32" s="17" t="s">
        <v>31</v>
      </c>
      <c r="E32" s="4">
        <f t="shared" si="0"/>
        <v>12186.72</v>
      </c>
      <c r="F32" s="23">
        <v>386000</v>
      </c>
    </row>
    <row r="33" spans="1:6" ht="19.5" customHeight="1" x14ac:dyDescent="0.25">
      <c r="A33" s="16" t="s">
        <v>25</v>
      </c>
      <c r="B33" s="14" t="s">
        <v>39</v>
      </c>
      <c r="C33" s="14">
        <v>39.514000000000003</v>
      </c>
      <c r="D33" s="17" t="s">
        <v>31</v>
      </c>
      <c r="E33" s="4">
        <f t="shared" si="0"/>
        <v>16971.506000000001</v>
      </c>
      <c r="F33" s="23">
        <v>429000</v>
      </c>
    </row>
    <row r="34" spans="1:6" ht="19.5" customHeight="1" x14ac:dyDescent="0.25">
      <c r="A34" s="16" t="s">
        <v>26</v>
      </c>
      <c r="B34" s="14" t="s">
        <v>39</v>
      </c>
      <c r="C34" s="14">
        <v>45.92</v>
      </c>
      <c r="D34" s="17" t="s">
        <v>31</v>
      </c>
      <c r="E34" s="4">
        <f t="shared" si="0"/>
        <v>19719.68</v>
      </c>
      <c r="F34" s="23">
        <v>429000</v>
      </c>
    </row>
    <row r="35" spans="1:6" ht="19.5" customHeight="1" x14ac:dyDescent="0.25">
      <c r="A35" s="16" t="s">
        <v>27</v>
      </c>
      <c r="B35" s="14" t="s">
        <v>39</v>
      </c>
      <c r="C35" s="14">
        <v>47.21</v>
      </c>
      <c r="D35" s="17" t="s">
        <v>31</v>
      </c>
      <c r="E35" s="4">
        <f>(F35*C35)/1000+27</f>
        <v>20280.09</v>
      </c>
      <c r="F35" s="23">
        <v>429000</v>
      </c>
    </row>
    <row r="36" spans="1:6" ht="19.5" customHeight="1" x14ac:dyDescent="0.25">
      <c r="A36" s="16" t="s">
        <v>28</v>
      </c>
      <c r="B36" s="14" t="s">
        <v>39</v>
      </c>
      <c r="C36" s="14">
        <v>54.91</v>
      </c>
      <c r="D36" s="17" t="s">
        <v>31</v>
      </c>
      <c r="E36" s="4">
        <f>(F36*C36)/1000+20</f>
        <v>23576.39</v>
      </c>
      <c r="F36" s="23">
        <v>429000</v>
      </c>
    </row>
    <row r="37" spans="1:6" ht="19.5" customHeight="1" x14ac:dyDescent="0.25">
      <c r="A37" s="16" t="s">
        <v>133</v>
      </c>
      <c r="B37" s="14" t="s">
        <v>39</v>
      </c>
      <c r="C37" s="14">
        <v>64</v>
      </c>
      <c r="D37" s="17" t="s">
        <v>31</v>
      </c>
      <c r="E37" s="4">
        <f t="shared" ref="E37:E41" si="1">(F37*C37)/1000+20</f>
        <v>33236</v>
      </c>
      <c r="F37" s="23">
        <v>519000</v>
      </c>
    </row>
    <row r="38" spans="1:6" ht="19.5" customHeight="1" x14ac:dyDescent="0.25">
      <c r="A38" s="16" t="s">
        <v>99</v>
      </c>
      <c r="B38" s="14" t="s">
        <v>39</v>
      </c>
      <c r="C38" s="14">
        <v>72.33</v>
      </c>
      <c r="D38" s="17" t="s">
        <v>31</v>
      </c>
      <c r="E38" s="4">
        <f t="shared" si="1"/>
        <v>37559.269999999997</v>
      </c>
      <c r="F38" s="23">
        <v>519000</v>
      </c>
    </row>
    <row r="39" spans="1:6" ht="19.5" customHeight="1" x14ac:dyDescent="0.25">
      <c r="A39" s="16" t="s">
        <v>100</v>
      </c>
      <c r="B39" s="14" t="s">
        <v>39</v>
      </c>
      <c r="C39" s="14">
        <v>82.5</v>
      </c>
      <c r="D39" s="17" t="s">
        <v>114</v>
      </c>
      <c r="E39" s="4">
        <f t="shared" si="1"/>
        <v>42837.5</v>
      </c>
      <c r="F39" s="23">
        <v>519000</v>
      </c>
    </row>
    <row r="40" spans="1:6" ht="19.5" customHeight="1" x14ac:dyDescent="0.25">
      <c r="A40" s="16" t="s">
        <v>97</v>
      </c>
      <c r="B40" s="14" t="s">
        <v>39</v>
      </c>
      <c r="C40" s="14">
        <v>90.28</v>
      </c>
      <c r="D40" s="17" t="s">
        <v>31</v>
      </c>
      <c r="E40" s="4">
        <f t="shared" si="1"/>
        <v>46875.32</v>
      </c>
      <c r="F40" s="23">
        <v>519000</v>
      </c>
    </row>
    <row r="41" spans="1:6" ht="19.5" customHeight="1" thickBot="1" x14ac:dyDescent="0.3">
      <c r="A41" s="30" t="s">
        <v>98</v>
      </c>
      <c r="B41" s="25" t="s">
        <v>39</v>
      </c>
      <c r="C41" s="25">
        <v>103</v>
      </c>
      <c r="D41" s="26" t="s">
        <v>31</v>
      </c>
      <c r="E41" s="27">
        <f t="shared" si="1"/>
        <v>53477</v>
      </c>
      <c r="F41" s="23">
        <v>519000</v>
      </c>
    </row>
    <row r="42" spans="1:6" ht="17.25" customHeight="1" thickBot="1" x14ac:dyDescent="0.3">
      <c r="A42" s="60" t="s">
        <v>90</v>
      </c>
      <c r="B42" s="61"/>
      <c r="C42" s="61"/>
      <c r="D42" s="61"/>
      <c r="E42" s="61"/>
      <c r="F42" s="62"/>
    </row>
    <row r="43" spans="1:6" ht="14.25" customHeight="1" x14ac:dyDescent="0.25">
      <c r="A43" s="21" t="s">
        <v>40</v>
      </c>
      <c r="B43" s="67" t="s">
        <v>59</v>
      </c>
      <c r="C43" s="22">
        <v>1.2</v>
      </c>
      <c r="D43" s="28" t="s">
        <v>94</v>
      </c>
      <c r="E43" s="29">
        <f>(C43*F43)/1000+10</f>
        <v>770.8</v>
      </c>
      <c r="F43" s="36">
        <v>634000</v>
      </c>
    </row>
    <row r="44" spans="1:6" ht="14.25" customHeight="1" x14ac:dyDescent="0.25">
      <c r="A44" s="19" t="s">
        <v>47</v>
      </c>
      <c r="B44" s="68"/>
      <c r="C44" s="18">
        <v>1.32</v>
      </c>
      <c r="D44" s="20" t="s">
        <v>94</v>
      </c>
      <c r="E44" s="4">
        <f>(C44*F44)/1000+10</f>
        <v>846.88</v>
      </c>
      <c r="F44" s="23">
        <v>634000</v>
      </c>
    </row>
    <row r="45" spans="1:6" ht="14.25" customHeight="1" x14ac:dyDescent="0.25">
      <c r="A45" s="16" t="s">
        <v>44</v>
      </c>
      <c r="B45" s="68"/>
      <c r="C45" s="14">
        <v>1.55</v>
      </c>
      <c r="D45" s="17" t="s">
        <v>94</v>
      </c>
      <c r="E45" s="4">
        <f t="shared" ref="E45:E54" si="2">(C45*F45)/1000+10</f>
        <v>992.7</v>
      </c>
      <c r="F45" s="23">
        <v>634000</v>
      </c>
    </row>
    <row r="46" spans="1:6" ht="14.25" customHeight="1" x14ac:dyDescent="0.25">
      <c r="A46" s="16" t="s">
        <v>14</v>
      </c>
      <c r="B46" s="68"/>
      <c r="C46" s="14">
        <v>1.71</v>
      </c>
      <c r="D46" s="17" t="s">
        <v>94</v>
      </c>
      <c r="E46" s="4">
        <f t="shared" si="2"/>
        <v>1094.1400000000001</v>
      </c>
      <c r="F46" s="23">
        <v>634000</v>
      </c>
    </row>
    <row r="47" spans="1:6" ht="14.25" customHeight="1" x14ac:dyDescent="0.25">
      <c r="A47" s="16" t="s">
        <v>4</v>
      </c>
      <c r="B47" s="68"/>
      <c r="C47" s="14">
        <v>2.2000000000000002</v>
      </c>
      <c r="D47" s="17" t="s">
        <v>94</v>
      </c>
      <c r="E47" s="4">
        <f t="shared" si="2"/>
        <v>1404.8</v>
      </c>
      <c r="F47" s="23">
        <v>634000</v>
      </c>
    </row>
    <row r="48" spans="1:6" ht="14.25" customHeight="1" x14ac:dyDescent="0.25">
      <c r="A48" s="16" t="s">
        <v>15</v>
      </c>
      <c r="B48" s="68"/>
      <c r="C48" s="14">
        <v>2.46</v>
      </c>
      <c r="D48" s="17" t="s">
        <v>94</v>
      </c>
      <c r="E48" s="4">
        <f t="shared" si="2"/>
        <v>1569.64</v>
      </c>
      <c r="F48" s="23">
        <v>634000</v>
      </c>
    </row>
    <row r="49" spans="1:6" ht="14.25" customHeight="1" x14ac:dyDescent="0.25">
      <c r="A49" s="16" t="s">
        <v>6</v>
      </c>
      <c r="B49" s="68"/>
      <c r="C49" s="14">
        <v>2.81</v>
      </c>
      <c r="D49" s="17" t="s">
        <v>94</v>
      </c>
      <c r="E49" s="4">
        <f t="shared" si="2"/>
        <v>1791.54</v>
      </c>
      <c r="F49" s="23">
        <v>634000</v>
      </c>
    </row>
    <row r="50" spans="1:6" ht="14.25" customHeight="1" x14ac:dyDescent="0.25">
      <c r="A50" s="16" t="s">
        <v>16</v>
      </c>
      <c r="B50" s="68"/>
      <c r="C50" s="14">
        <v>3.2</v>
      </c>
      <c r="D50" s="17" t="s">
        <v>120</v>
      </c>
      <c r="E50" s="4">
        <f t="shared" si="2"/>
        <v>2038.8</v>
      </c>
      <c r="F50" s="23">
        <v>634000</v>
      </c>
    </row>
    <row r="51" spans="1:6" ht="14.25" customHeight="1" x14ac:dyDescent="0.25">
      <c r="A51" s="16" t="s">
        <v>3</v>
      </c>
      <c r="B51" s="68"/>
      <c r="C51" s="14">
        <v>3.43</v>
      </c>
      <c r="D51" s="17" t="s">
        <v>94</v>
      </c>
      <c r="E51" s="4">
        <f t="shared" si="2"/>
        <v>2184.62</v>
      </c>
      <c r="F51" s="23">
        <v>634000</v>
      </c>
    </row>
    <row r="52" spans="1:6" ht="14.25" customHeight="1" x14ac:dyDescent="0.25">
      <c r="A52" s="16" t="s">
        <v>7</v>
      </c>
      <c r="B52" s="68"/>
      <c r="C52" s="14">
        <v>4.0199999999999996</v>
      </c>
      <c r="D52" s="17" t="s">
        <v>121</v>
      </c>
      <c r="E52" s="4">
        <f t="shared" si="2"/>
        <v>2558.6799999999994</v>
      </c>
      <c r="F52" s="23">
        <v>634000</v>
      </c>
    </row>
    <row r="53" spans="1:6" ht="14.25" customHeight="1" x14ac:dyDescent="0.25">
      <c r="A53" s="16" t="s">
        <v>29</v>
      </c>
      <c r="B53" s="68"/>
      <c r="C53" s="14">
        <v>4.3499999999999996</v>
      </c>
      <c r="D53" s="17" t="s">
        <v>94</v>
      </c>
      <c r="E53" s="4">
        <f t="shared" si="2"/>
        <v>2767.9</v>
      </c>
      <c r="F53" s="23">
        <v>634000</v>
      </c>
    </row>
    <row r="54" spans="1:6" ht="14.25" customHeight="1" thickBot="1" x14ac:dyDescent="0.3">
      <c r="A54" s="30" t="s">
        <v>41</v>
      </c>
      <c r="B54" s="69"/>
      <c r="C54" s="25">
        <v>7.3</v>
      </c>
      <c r="D54" s="26" t="s">
        <v>94</v>
      </c>
      <c r="E54" s="27">
        <f t="shared" si="2"/>
        <v>4638.2</v>
      </c>
      <c r="F54" s="23">
        <v>634000</v>
      </c>
    </row>
    <row r="55" spans="1:6" ht="17.25" customHeight="1" thickBot="1" x14ac:dyDescent="0.3">
      <c r="A55" s="60" t="s">
        <v>91</v>
      </c>
      <c r="B55" s="61"/>
      <c r="C55" s="61"/>
      <c r="D55" s="61"/>
      <c r="E55" s="61"/>
      <c r="F55" s="62"/>
    </row>
    <row r="56" spans="1:6" ht="13.5" customHeight="1" x14ac:dyDescent="0.25">
      <c r="A56" s="21" t="s">
        <v>35</v>
      </c>
      <c r="B56" s="67" t="s">
        <v>59</v>
      </c>
      <c r="C56" s="22">
        <v>4.12</v>
      </c>
      <c r="D56" s="28" t="s">
        <v>94</v>
      </c>
      <c r="E56" s="29">
        <f>(C56*F56)/1000+10</f>
        <v>2580.88</v>
      </c>
      <c r="F56" s="36">
        <v>624000</v>
      </c>
    </row>
    <row r="57" spans="1:6" ht="13.5" customHeight="1" x14ac:dyDescent="0.25">
      <c r="A57" s="16" t="s">
        <v>11</v>
      </c>
      <c r="B57" s="68"/>
      <c r="C57" s="14">
        <v>4.79</v>
      </c>
      <c r="D57" s="17" t="s">
        <v>122</v>
      </c>
      <c r="E57" s="4">
        <f>(C57*F57)/1000+10</f>
        <v>2998.96</v>
      </c>
      <c r="F57" s="24">
        <v>624000</v>
      </c>
    </row>
    <row r="58" spans="1:6" ht="13.5" customHeight="1" x14ac:dyDescent="0.25">
      <c r="A58" s="16" t="s">
        <v>101</v>
      </c>
      <c r="B58" s="68"/>
      <c r="C58" s="14">
        <v>5.56</v>
      </c>
      <c r="D58" s="17" t="s">
        <v>94</v>
      </c>
      <c r="E58" s="4">
        <f t="shared" ref="E58:E65" si="3">(C58*F58)/1000+10</f>
        <v>3479.4399999999996</v>
      </c>
      <c r="F58" s="24">
        <v>624000</v>
      </c>
    </row>
    <row r="59" spans="1:6" ht="13.5" customHeight="1" x14ac:dyDescent="0.25">
      <c r="A59" s="16" t="s">
        <v>18</v>
      </c>
      <c r="B59" s="68"/>
      <c r="C59" s="14">
        <v>6.49</v>
      </c>
      <c r="D59" s="17" t="s">
        <v>94</v>
      </c>
      <c r="E59" s="4">
        <f t="shared" si="3"/>
        <v>4059.76</v>
      </c>
      <c r="F59" s="24">
        <v>624000</v>
      </c>
    </row>
    <row r="60" spans="1:6" ht="13.5" customHeight="1" x14ac:dyDescent="0.25">
      <c r="A60" s="16" t="s">
        <v>12</v>
      </c>
      <c r="B60" s="68"/>
      <c r="C60" s="14">
        <v>7.31</v>
      </c>
      <c r="D60" s="17" t="s">
        <v>94</v>
      </c>
      <c r="E60" s="4">
        <f t="shared" si="3"/>
        <v>4571.4399999999996</v>
      </c>
      <c r="F60" s="24">
        <v>624000</v>
      </c>
    </row>
    <row r="61" spans="1:6" ht="13.5" customHeight="1" x14ac:dyDescent="0.25">
      <c r="A61" s="16" t="s">
        <v>19</v>
      </c>
      <c r="B61" s="68"/>
      <c r="C61" s="14">
        <v>7.97</v>
      </c>
      <c r="D61" s="17" t="s">
        <v>124</v>
      </c>
      <c r="E61" s="4">
        <f t="shared" si="3"/>
        <v>4983.28</v>
      </c>
      <c r="F61" s="24">
        <v>624000</v>
      </c>
    </row>
    <row r="62" spans="1:6" ht="13.5" customHeight="1" x14ac:dyDescent="0.25">
      <c r="A62" s="16" t="s">
        <v>13</v>
      </c>
      <c r="B62" s="68"/>
      <c r="C62" s="14">
        <v>8.77</v>
      </c>
      <c r="D62" s="17" t="s">
        <v>36</v>
      </c>
      <c r="E62" s="4">
        <f t="shared" si="3"/>
        <v>5482.48</v>
      </c>
      <c r="F62" s="24">
        <v>624000</v>
      </c>
    </row>
    <row r="63" spans="1:6" ht="13.5" customHeight="1" x14ac:dyDescent="0.25">
      <c r="A63" s="16" t="s">
        <v>5</v>
      </c>
      <c r="B63" s="68"/>
      <c r="C63" s="14">
        <v>9.3000000000000007</v>
      </c>
      <c r="D63" s="17" t="s">
        <v>119</v>
      </c>
      <c r="E63" s="4">
        <f t="shared" si="3"/>
        <v>5813.2</v>
      </c>
      <c r="F63" s="24">
        <v>624000</v>
      </c>
    </row>
    <row r="64" spans="1:6" ht="13.5" customHeight="1" x14ac:dyDescent="0.25">
      <c r="A64" s="52" t="s">
        <v>20</v>
      </c>
      <c r="B64" s="68"/>
      <c r="C64" s="40">
        <v>10.94</v>
      </c>
      <c r="D64" s="51" t="s">
        <v>36</v>
      </c>
      <c r="E64" s="4">
        <f t="shared" si="3"/>
        <v>6836.56</v>
      </c>
      <c r="F64" s="24">
        <v>624000</v>
      </c>
    </row>
    <row r="65" spans="1:6 5286:5293" ht="13.5" customHeight="1" thickBot="1" x14ac:dyDescent="0.3">
      <c r="A65" s="30" t="s">
        <v>22</v>
      </c>
      <c r="B65" s="69"/>
      <c r="C65" s="25">
        <v>16.7</v>
      </c>
      <c r="D65" s="26" t="s">
        <v>36</v>
      </c>
      <c r="E65" s="4">
        <f t="shared" si="3"/>
        <v>10430.799999999999</v>
      </c>
      <c r="F65" s="24">
        <v>624000</v>
      </c>
    </row>
    <row r="66" spans="1:6 5286:5293" ht="18.75" customHeight="1" thickBot="1" x14ac:dyDescent="0.3">
      <c r="A66" s="60" t="s">
        <v>37</v>
      </c>
      <c r="B66" s="61"/>
      <c r="C66" s="61"/>
      <c r="D66" s="61"/>
      <c r="E66" s="61"/>
      <c r="F66" s="62"/>
      <c r="GUH66" s="1"/>
      <c r="GUI66" s="1"/>
      <c r="GUJ66" s="1"/>
      <c r="GUK66" s="1"/>
      <c r="GUL66" s="1"/>
      <c r="GUM66" s="1"/>
      <c r="GUN66" s="1"/>
      <c r="GUO66" s="1"/>
    </row>
    <row r="67" spans="1:6 5286:5293" ht="15" customHeight="1" x14ac:dyDescent="0.25">
      <c r="A67" s="16" t="s">
        <v>86</v>
      </c>
      <c r="B67" s="15" t="s">
        <v>51</v>
      </c>
      <c r="C67" s="14">
        <v>1.32</v>
      </c>
      <c r="D67" s="17" t="s">
        <v>36</v>
      </c>
      <c r="E67" s="4">
        <f>(C67*F67)/1000+20</f>
        <v>579.67999999999995</v>
      </c>
      <c r="F67" s="24">
        <v>424000</v>
      </c>
      <c r="GUH67" s="1"/>
      <c r="GUI67" s="1"/>
      <c r="GUJ67" s="1"/>
      <c r="GUK67" s="1"/>
      <c r="GUL67" s="1"/>
      <c r="GUM67" s="1"/>
      <c r="GUN67" s="1"/>
      <c r="GUO67" s="1"/>
    </row>
    <row r="68" spans="1:6 5286:5293" ht="15" customHeight="1" x14ac:dyDescent="0.25">
      <c r="A68" s="16" t="s">
        <v>55</v>
      </c>
      <c r="B68" s="15" t="s">
        <v>51</v>
      </c>
      <c r="C68" s="14">
        <v>2.97</v>
      </c>
      <c r="D68" s="17" t="s">
        <v>36</v>
      </c>
      <c r="E68" s="4">
        <f>(C68*F68)/1000+23</f>
        <v>1166.45</v>
      </c>
      <c r="F68" s="24">
        <v>385000</v>
      </c>
      <c r="GUH68" s="1"/>
      <c r="GUI68" s="1"/>
      <c r="GUJ68" s="1"/>
      <c r="GUK68" s="1"/>
      <c r="GUL68" s="1"/>
      <c r="GUM68" s="1"/>
      <c r="GUN68" s="1"/>
      <c r="GUO68" s="1"/>
    </row>
    <row r="69" spans="1:6 5286:5293" ht="15" customHeight="1" x14ac:dyDescent="0.25">
      <c r="A69" s="16" t="s">
        <v>56</v>
      </c>
      <c r="B69" s="15" t="s">
        <v>87</v>
      </c>
      <c r="C69" s="14">
        <v>4.3099999999999996</v>
      </c>
      <c r="D69" s="17" t="s">
        <v>129</v>
      </c>
      <c r="E69" s="4">
        <f t="shared" ref="E69:E71" si="4">(C69*F69)/1000+23</f>
        <v>1613.3899999999999</v>
      </c>
      <c r="F69" s="24">
        <v>369000</v>
      </c>
      <c r="GUH69" s="1"/>
      <c r="GUI69" s="1"/>
      <c r="GUJ69" s="1"/>
      <c r="GUK69" s="1"/>
      <c r="GUL69" s="1"/>
      <c r="GUM69" s="1"/>
      <c r="GUN69" s="1"/>
      <c r="GUO69" s="1"/>
    </row>
    <row r="70" spans="1:6 5286:5293" ht="15" customHeight="1" x14ac:dyDescent="0.25">
      <c r="A70" s="16" t="s">
        <v>60</v>
      </c>
      <c r="B70" s="15" t="s">
        <v>87</v>
      </c>
      <c r="C70" s="14">
        <v>5.57</v>
      </c>
      <c r="D70" s="17" t="s">
        <v>117</v>
      </c>
      <c r="E70" s="4">
        <f t="shared" si="4"/>
        <v>2078.33</v>
      </c>
      <c r="F70" s="24">
        <v>369000</v>
      </c>
      <c r="GUH70" s="1"/>
      <c r="GUI70" s="1"/>
      <c r="GUJ70" s="1"/>
      <c r="GUK70" s="1"/>
      <c r="GUL70" s="1"/>
      <c r="GUM70" s="1"/>
      <c r="GUN70" s="1"/>
      <c r="GUO70" s="1"/>
    </row>
    <row r="71" spans="1:6 5286:5293" ht="15" customHeight="1" x14ac:dyDescent="0.25">
      <c r="A71" s="16" t="s">
        <v>93</v>
      </c>
      <c r="B71" s="15" t="s">
        <v>87</v>
      </c>
      <c r="C71" s="14">
        <v>3.6</v>
      </c>
      <c r="D71" s="17" t="s">
        <v>36</v>
      </c>
      <c r="E71" s="4">
        <f t="shared" si="4"/>
        <v>1409</v>
      </c>
      <c r="F71" s="24">
        <v>385000</v>
      </c>
      <c r="GUH71" s="1"/>
      <c r="GUI71" s="1"/>
      <c r="GUJ71" s="1"/>
      <c r="GUK71" s="1"/>
      <c r="GUL71" s="1"/>
      <c r="GUM71" s="1"/>
      <c r="GUN71" s="1"/>
      <c r="GUO71" s="1"/>
    </row>
    <row r="72" spans="1:6 5286:5293" ht="15" customHeight="1" x14ac:dyDescent="0.25">
      <c r="A72" s="16" t="s">
        <v>62</v>
      </c>
      <c r="B72" s="15" t="s">
        <v>51</v>
      </c>
      <c r="C72" s="14">
        <v>5.3</v>
      </c>
      <c r="D72" s="17" t="s">
        <v>31</v>
      </c>
      <c r="E72" s="4">
        <f>(C72*F72)/1000+46</f>
        <v>2001.7</v>
      </c>
      <c r="F72" s="24">
        <v>369000</v>
      </c>
      <c r="GUH72" s="1"/>
      <c r="GUI72" s="1"/>
      <c r="GUJ72" s="1"/>
      <c r="GUK72" s="1"/>
      <c r="GUL72" s="1"/>
      <c r="GUM72" s="1"/>
      <c r="GUN72" s="1"/>
      <c r="GUO72" s="1"/>
    </row>
    <row r="73" spans="1:6 5286:5293" ht="15" customHeight="1" x14ac:dyDescent="0.25">
      <c r="A73" s="16" t="s">
        <v>110</v>
      </c>
      <c r="B73" s="15" t="s">
        <v>51</v>
      </c>
      <c r="C73" s="14">
        <v>6.9</v>
      </c>
      <c r="D73" s="17" t="s">
        <v>31</v>
      </c>
      <c r="E73" s="4">
        <f>(C73*F73)/1000+46</f>
        <v>2592.1</v>
      </c>
      <c r="F73" s="24">
        <v>369000</v>
      </c>
      <c r="GUH73" s="1"/>
      <c r="GUI73" s="1"/>
      <c r="GUJ73" s="1"/>
      <c r="GUK73" s="1"/>
      <c r="GUL73" s="1"/>
      <c r="GUM73" s="1"/>
      <c r="GUN73" s="1"/>
      <c r="GUO73" s="1"/>
    </row>
    <row r="74" spans="1:6 5286:5293" ht="15" customHeight="1" x14ac:dyDescent="0.25">
      <c r="A74" s="16" t="s">
        <v>115</v>
      </c>
      <c r="B74" s="15" t="s">
        <v>87</v>
      </c>
      <c r="C74" s="14">
        <v>6.2</v>
      </c>
      <c r="D74" s="17" t="s">
        <v>31</v>
      </c>
      <c r="E74" s="4">
        <f>(C74*F74)/1000+20</f>
        <v>2307.8000000000002</v>
      </c>
      <c r="F74" s="24">
        <v>369000</v>
      </c>
      <c r="GUH74" s="1"/>
      <c r="GUI74" s="1"/>
      <c r="GUJ74" s="1"/>
      <c r="GUK74" s="1"/>
      <c r="GUL74" s="1"/>
      <c r="GUM74" s="1"/>
      <c r="GUN74" s="1"/>
      <c r="GUO74" s="1"/>
    </row>
    <row r="75" spans="1:6 5286:5293" ht="15" customHeight="1" x14ac:dyDescent="0.25">
      <c r="A75" s="16" t="s">
        <v>64</v>
      </c>
      <c r="B75" s="15" t="s">
        <v>87</v>
      </c>
      <c r="C75" s="14">
        <v>6.67</v>
      </c>
      <c r="D75" s="17" t="s">
        <v>31</v>
      </c>
      <c r="E75" s="4">
        <f t="shared" ref="E75:E78" si="5">(C75*F75)/1000+20</f>
        <v>2481.23</v>
      </c>
      <c r="F75" s="24">
        <v>369000</v>
      </c>
      <c r="GUH75" s="1"/>
      <c r="GUI75" s="1"/>
      <c r="GUJ75" s="1"/>
      <c r="GUK75" s="1"/>
      <c r="GUL75" s="1"/>
      <c r="GUM75" s="1"/>
      <c r="GUN75" s="1"/>
      <c r="GUO75" s="1"/>
    </row>
    <row r="76" spans="1:6 5286:5293" ht="15" customHeight="1" x14ac:dyDescent="0.25">
      <c r="A76" s="16" t="s">
        <v>48</v>
      </c>
      <c r="B76" s="15" t="s">
        <v>88</v>
      </c>
      <c r="C76" s="14">
        <v>8.6999999999999993</v>
      </c>
      <c r="D76" s="17">
        <v>12</v>
      </c>
      <c r="E76" s="4">
        <f t="shared" si="5"/>
        <v>3230.2999999999997</v>
      </c>
      <c r="F76" s="24">
        <v>369000</v>
      </c>
      <c r="GUH76" s="1"/>
      <c r="GUI76" s="1"/>
      <c r="GUJ76" s="1"/>
      <c r="GUK76" s="1"/>
      <c r="GUL76" s="1"/>
      <c r="GUM76" s="1"/>
      <c r="GUN76" s="1"/>
      <c r="GUO76" s="1"/>
    </row>
    <row r="77" spans="1:6 5286:5293" ht="15" customHeight="1" x14ac:dyDescent="0.25">
      <c r="A77" s="16" t="s">
        <v>81</v>
      </c>
      <c r="B77" s="15" t="s">
        <v>87</v>
      </c>
      <c r="C77" s="14">
        <v>9.15</v>
      </c>
      <c r="D77" s="17" t="s">
        <v>31</v>
      </c>
      <c r="E77" s="4">
        <f t="shared" si="5"/>
        <v>3396.35</v>
      </c>
      <c r="F77" s="24">
        <v>369000</v>
      </c>
      <c r="GUH77" s="1"/>
      <c r="GUI77" s="1"/>
      <c r="GUJ77" s="1"/>
      <c r="GUK77" s="1"/>
      <c r="GUL77" s="1"/>
      <c r="GUM77" s="1"/>
      <c r="GUN77" s="1"/>
      <c r="GUO77" s="1"/>
    </row>
    <row r="78" spans="1:6 5286:5293" ht="15" customHeight="1" thickBot="1" x14ac:dyDescent="0.3">
      <c r="A78" s="16" t="s">
        <v>79</v>
      </c>
      <c r="B78" s="15" t="s">
        <v>87</v>
      </c>
      <c r="C78" s="14">
        <v>11.84</v>
      </c>
      <c r="D78" s="17" t="s">
        <v>31</v>
      </c>
      <c r="E78" s="4">
        <f t="shared" si="5"/>
        <v>4388.96</v>
      </c>
      <c r="F78" s="24">
        <v>369000</v>
      </c>
      <c r="GUH78" s="1"/>
      <c r="GUI78" s="1"/>
      <c r="GUJ78" s="1"/>
      <c r="GUK78" s="1"/>
      <c r="GUL78" s="1"/>
      <c r="GUM78" s="1"/>
      <c r="GUN78" s="1"/>
      <c r="GUO78" s="1"/>
    </row>
    <row r="79" spans="1:6 5286:5293" ht="19.5" customHeight="1" thickBot="1" x14ac:dyDescent="0.3">
      <c r="A79" s="64" t="s">
        <v>38</v>
      </c>
      <c r="B79" s="65"/>
      <c r="C79" s="65"/>
      <c r="D79" s="65"/>
      <c r="E79" s="65"/>
      <c r="F79" s="66"/>
      <c r="GUH79" s="1"/>
      <c r="GUI79" s="1"/>
      <c r="GUJ79" s="1"/>
      <c r="GUK79" s="1"/>
      <c r="GUL79" s="1"/>
      <c r="GUM79" s="1"/>
      <c r="GUN79" s="1"/>
      <c r="GUO79" s="1"/>
    </row>
    <row r="80" spans="1:6 5286:5293" ht="15.75" customHeight="1" x14ac:dyDescent="0.25">
      <c r="A80" s="19" t="s">
        <v>84</v>
      </c>
      <c r="B80" s="50" t="s">
        <v>51</v>
      </c>
      <c r="C80" s="18">
        <v>2.33</v>
      </c>
      <c r="D80" s="20" t="s">
        <v>36</v>
      </c>
      <c r="E80" s="45">
        <f>(C80*F80)/1000+20</f>
        <v>917.05</v>
      </c>
      <c r="F80" s="24">
        <v>385000</v>
      </c>
      <c r="GUH80" s="1"/>
      <c r="GUI80" s="1"/>
      <c r="GUJ80" s="1"/>
      <c r="GUK80" s="1"/>
      <c r="GUL80" s="1"/>
      <c r="GUM80" s="1"/>
      <c r="GUN80" s="1"/>
      <c r="GUO80" s="1"/>
    </row>
    <row r="81" spans="1:6 5286:5293" ht="15.75" customHeight="1" x14ac:dyDescent="0.25">
      <c r="A81" s="16" t="s">
        <v>53</v>
      </c>
      <c r="B81" s="15" t="s">
        <v>87</v>
      </c>
      <c r="C81" s="14">
        <v>3.37</v>
      </c>
      <c r="D81" s="17" t="s">
        <v>36</v>
      </c>
      <c r="E81" s="4">
        <f>(C81*F81)/1000+20</f>
        <v>1263.53</v>
      </c>
      <c r="F81" s="24">
        <v>369000</v>
      </c>
      <c r="GUH81" s="1"/>
      <c r="GUI81" s="1"/>
      <c r="GUJ81" s="1"/>
      <c r="GUK81" s="1"/>
      <c r="GUL81" s="1"/>
      <c r="GUM81" s="1"/>
      <c r="GUN81" s="1"/>
      <c r="GUO81" s="1"/>
    </row>
    <row r="82" spans="1:6 5286:5293" ht="15.75" customHeight="1" x14ac:dyDescent="0.25">
      <c r="A82" s="16" t="s">
        <v>111</v>
      </c>
      <c r="B82" s="15" t="s">
        <v>87</v>
      </c>
      <c r="C82" s="14">
        <v>4.3099999999999996</v>
      </c>
      <c r="D82" s="17" t="s">
        <v>36</v>
      </c>
      <c r="E82" s="4">
        <f>(C82*F82)/1000+20</f>
        <v>1610.3899999999999</v>
      </c>
      <c r="F82" s="24">
        <v>369000</v>
      </c>
      <c r="GUH82" s="1"/>
      <c r="GUI82" s="1"/>
      <c r="GUJ82" s="1"/>
      <c r="GUK82" s="1"/>
      <c r="GUL82" s="1"/>
      <c r="GUM82" s="1"/>
      <c r="GUN82" s="1"/>
      <c r="GUO82" s="1"/>
    </row>
    <row r="83" spans="1:6 5286:5293" ht="15.75" customHeight="1" x14ac:dyDescent="0.25">
      <c r="A83" s="16" t="s">
        <v>113</v>
      </c>
      <c r="B83" s="15" t="s">
        <v>87</v>
      </c>
      <c r="C83" s="14">
        <v>3</v>
      </c>
      <c r="D83" s="17" t="s">
        <v>36</v>
      </c>
      <c r="E83" s="4">
        <f>(C83*F83)/1000+20</f>
        <v>1175</v>
      </c>
      <c r="F83" s="24">
        <v>385000</v>
      </c>
      <c r="GUH83" s="1"/>
      <c r="GUI83" s="1"/>
      <c r="GUJ83" s="1"/>
      <c r="GUK83" s="1"/>
      <c r="GUL83" s="1"/>
      <c r="GUM83" s="1"/>
      <c r="GUN83" s="1"/>
      <c r="GUO83" s="1"/>
    </row>
    <row r="84" spans="1:6 5286:5293" ht="15.75" customHeight="1" x14ac:dyDescent="0.25">
      <c r="A84" s="16" t="s">
        <v>54</v>
      </c>
      <c r="B84" s="15" t="s">
        <v>87</v>
      </c>
      <c r="C84" s="14">
        <v>4.32</v>
      </c>
      <c r="D84" s="17" t="s">
        <v>130</v>
      </c>
      <c r="E84" s="4">
        <f t="shared" ref="E84:E85" si="6">(C84*F84)/1000+20</f>
        <v>1614.08</v>
      </c>
      <c r="F84" s="24">
        <v>369000</v>
      </c>
      <c r="GUH84" s="1"/>
      <c r="GUI84" s="1"/>
      <c r="GUJ84" s="1"/>
      <c r="GUK84" s="1"/>
      <c r="GUL84" s="1"/>
      <c r="GUM84" s="1"/>
      <c r="GUN84" s="1"/>
      <c r="GUO84" s="1"/>
    </row>
    <row r="85" spans="1:6 5286:5293" ht="15.75" customHeight="1" x14ac:dyDescent="0.25">
      <c r="A85" s="16" t="s">
        <v>58</v>
      </c>
      <c r="B85" s="15" t="s">
        <v>87</v>
      </c>
      <c r="C85" s="14">
        <v>5.56</v>
      </c>
      <c r="D85" s="17" t="s">
        <v>107</v>
      </c>
      <c r="E85" s="4">
        <f t="shared" si="6"/>
        <v>2071.64</v>
      </c>
      <c r="F85" s="24">
        <v>369000</v>
      </c>
      <c r="GUH85" s="1"/>
      <c r="GUI85" s="1"/>
      <c r="GUJ85" s="1"/>
      <c r="GUK85" s="1"/>
      <c r="GUL85" s="1"/>
      <c r="GUM85" s="1"/>
      <c r="GUN85" s="1"/>
      <c r="GUO85" s="1"/>
    </row>
    <row r="86" spans="1:6 5286:5293" ht="15.75" customHeight="1" x14ac:dyDescent="0.25">
      <c r="A86" s="16" t="s">
        <v>52</v>
      </c>
      <c r="B86" s="15" t="s">
        <v>51</v>
      </c>
      <c r="C86" s="14">
        <v>5.25</v>
      </c>
      <c r="D86" s="17" t="s">
        <v>31</v>
      </c>
      <c r="E86" s="4">
        <f>(C86*F86)/1000+44</f>
        <v>1981.25</v>
      </c>
      <c r="F86" s="24">
        <v>369000</v>
      </c>
      <c r="GUH86" s="1"/>
      <c r="GUI86" s="1"/>
      <c r="GUJ86" s="1"/>
      <c r="GUK86" s="1"/>
      <c r="GUL86" s="1"/>
      <c r="GUM86" s="1"/>
      <c r="GUN86" s="1"/>
      <c r="GUO86" s="1"/>
    </row>
    <row r="87" spans="1:6 5286:5293" ht="15.75" customHeight="1" x14ac:dyDescent="0.25">
      <c r="A87" s="16" t="s">
        <v>57</v>
      </c>
      <c r="B87" s="15" t="s">
        <v>87</v>
      </c>
      <c r="C87" s="14">
        <v>6.82</v>
      </c>
      <c r="D87" s="17" t="s">
        <v>31</v>
      </c>
      <c r="E87" s="4">
        <f>(C87*F87)/1000+20</f>
        <v>2536.58</v>
      </c>
      <c r="F87" s="24">
        <v>369000</v>
      </c>
      <c r="GUH87" s="1"/>
      <c r="GUI87" s="1"/>
      <c r="GUJ87" s="1"/>
      <c r="GUK87" s="1"/>
      <c r="GUL87" s="1"/>
      <c r="GUM87" s="1"/>
      <c r="GUN87" s="1"/>
      <c r="GUO87" s="1"/>
    </row>
    <row r="88" spans="1:6 5286:5293" ht="15.75" customHeight="1" x14ac:dyDescent="0.25">
      <c r="A88" s="16" t="s">
        <v>78</v>
      </c>
      <c r="B88" s="15" t="s">
        <v>87</v>
      </c>
      <c r="C88" s="14">
        <v>7.1310000000000002</v>
      </c>
      <c r="D88" s="17" t="s">
        <v>31</v>
      </c>
      <c r="E88" s="4">
        <f>(C88*F88)/1000+20</f>
        <v>2651.3389999999999</v>
      </c>
      <c r="F88" s="24">
        <v>369000</v>
      </c>
      <c r="GUH88" s="1"/>
      <c r="GUI88" s="1"/>
      <c r="GUJ88" s="1"/>
      <c r="GUK88" s="1"/>
      <c r="GUL88" s="1"/>
      <c r="GUM88" s="1"/>
      <c r="GUN88" s="1"/>
      <c r="GUO88" s="1"/>
    </row>
    <row r="89" spans="1:6 5286:5293" ht="15.75" customHeight="1" x14ac:dyDescent="0.25">
      <c r="A89" s="16" t="s">
        <v>77</v>
      </c>
      <c r="B89" s="15" t="s">
        <v>87</v>
      </c>
      <c r="C89" s="14">
        <v>9.3309999999999995</v>
      </c>
      <c r="D89" s="17" t="s">
        <v>31</v>
      </c>
      <c r="E89" s="4">
        <f t="shared" ref="E89:E107" si="7">(C89*F89)/1000+20</f>
        <v>3463.1390000000001</v>
      </c>
      <c r="F89" s="24">
        <v>369000</v>
      </c>
      <c r="GUH89" s="1"/>
      <c r="GUI89" s="1"/>
      <c r="GUJ89" s="1"/>
      <c r="GUK89" s="1"/>
      <c r="GUL89" s="1"/>
      <c r="GUM89" s="1"/>
      <c r="GUN89" s="1"/>
      <c r="GUO89" s="1"/>
    </row>
    <row r="90" spans="1:6 5286:5293" ht="15.75" customHeight="1" x14ac:dyDescent="0.25">
      <c r="A90" s="16" t="s">
        <v>61</v>
      </c>
      <c r="B90" s="15" t="s">
        <v>87</v>
      </c>
      <c r="C90" s="14">
        <v>9.02</v>
      </c>
      <c r="D90" s="17" t="s">
        <v>31</v>
      </c>
      <c r="E90" s="4">
        <f t="shared" si="7"/>
        <v>3348.38</v>
      </c>
      <c r="F90" s="24">
        <v>369000</v>
      </c>
      <c r="GUH90" s="1"/>
      <c r="GUI90" s="1"/>
      <c r="GUJ90" s="1"/>
      <c r="GUK90" s="1"/>
      <c r="GUL90" s="1"/>
      <c r="GUM90" s="1"/>
      <c r="GUN90" s="1"/>
      <c r="GUO90" s="1"/>
    </row>
    <row r="91" spans="1:6 5286:5293" ht="15.75" customHeight="1" x14ac:dyDescent="0.25">
      <c r="A91" s="16" t="s">
        <v>33</v>
      </c>
      <c r="B91" s="15" t="s">
        <v>87</v>
      </c>
      <c r="C91" s="14">
        <v>11.84</v>
      </c>
      <c r="D91" s="17" t="s">
        <v>31</v>
      </c>
      <c r="E91" s="4">
        <f t="shared" si="7"/>
        <v>4388.96</v>
      </c>
      <c r="F91" s="24">
        <v>369000</v>
      </c>
      <c r="GUH91" s="1"/>
      <c r="GUI91" s="1"/>
      <c r="GUJ91" s="1"/>
      <c r="GUK91" s="1"/>
      <c r="GUL91" s="1"/>
      <c r="GUM91" s="1"/>
      <c r="GUN91" s="1"/>
      <c r="GUO91" s="1"/>
    </row>
    <row r="92" spans="1:6 5286:5293" ht="15.75" customHeight="1" x14ac:dyDescent="0.25">
      <c r="A92" s="16" t="s">
        <v>66</v>
      </c>
      <c r="B92" s="15" t="s">
        <v>88</v>
      </c>
      <c r="C92" s="14">
        <v>14.42</v>
      </c>
      <c r="D92" s="17" t="s">
        <v>103</v>
      </c>
      <c r="E92" s="4">
        <f t="shared" si="7"/>
        <v>5340.98</v>
      </c>
      <c r="F92" s="24">
        <v>369000</v>
      </c>
      <c r="GUH92" s="1"/>
      <c r="GUI92" s="1"/>
      <c r="GUJ92" s="1"/>
      <c r="GUK92" s="1"/>
      <c r="GUL92" s="1"/>
      <c r="GUM92" s="1"/>
      <c r="GUN92" s="1"/>
      <c r="GUO92" s="1"/>
    </row>
    <row r="93" spans="1:6 5286:5293" ht="15.75" customHeight="1" x14ac:dyDescent="0.25">
      <c r="A93" s="16" t="s">
        <v>89</v>
      </c>
      <c r="B93" s="15" t="s">
        <v>88</v>
      </c>
      <c r="C93" s="14">
        <v>17</v>
      </c>
      <c r="D93" s="17" t="s">
        <v>131</v>
      </c>
      <c r="E93" s="4">
        <f t="shared" si="7"/>
        <v>6463</v>
      </c>
      <c r="F93" s="23">
        <v>379000</v>
      </c>
      <c r="GUH93" s="1"/>
      <c r="GUI93" s="1"/>
      <c r="GUJ93" s="1"/>
      <c r="GUK93" s="1"/>
      <c r="GUL93" s="1"/>
      <c r="GUM93" s="1"/>
      <c r="GUN93" s="1"/>
      <c r="GUO93" s="1"/>
    </row>
    <row r="94" spans="1:6 5286:5293" ht="15.75" customHeight="1" x14ac:dyDescent="0.25">
      <c r="A94" s="16" t="s">
        <v>65</v>
      </c>
      <c r="B94" s="15" t="s">
        <v>96</v>
      </c>
      <c r="C94" s="14">
        <v>14.35</v>
      </c>
      <c r="D94" s="17" t="s">
        <v>31</v>
      </c>
      <c r="E94" s="4">
        <f t="shared" si="7"/>
        <v>5315.15</v>
      </c>
      <c r="F94" s="23">
        <v>369000</v>
      </c>
      <c r="GUH94" s="1"/>
      <c r="GUI94" s="1"/>
      <c r="GUJ94" s="1"/>
      <c r="GUK94" s="1"/>
      <c r="GUL94" s="1"/>
      <c r="GUM94" s="1"/>
      <c r="GUN94" s="1"/>
      <c r="GUO94" s="1"/>
    </row>
    <row r="95" spans="1:6 5286:5293" ht="15.75" customHeight="1" x14ac:dyDescent="0.25">
      <c r="A95" s="16" t="s">
        <v>67</v>
      </c>
      <c r="B95" s="15" t="s">
        <v>88</v>
      </c>
      <c r="C95" s="14">
        <v>17.72</v>
      </c>
      <c r="D95" s="17" t="s">
        <v>31</v>
      </c>
      <c r="E95" s="4">
        <f t="shared" si="7"/>
        <v>6558.68</v>
      </c>
      <c r="F95" s="23">
        <v>369000</v>
      </c>
      <c r="GUH95" s="1"/>
      <c r="GUI95" s="1"/>
      <c r="GUJ95" s="1"/>
      <c r="GUK95" s="1"/>
      <c r="GUL95" s="1"/>
      <c r="GUM95" s="1"/>
      <c r="GUN95" s="1"/>
      <c r="GUO95" s="1"/>
    </row>
    <row r="96" spans="1:6 5286:5293" ht="15.75" customHeight="1" x14ac:dyDescent="0.25">
      <c r="A96" s="16" t="s">
        <v>68</v>
      </c>
      <c r="B96" s="15" t="s">
        <v>88</v>
      </c>
      <c r="C96" s="14">
        <v>21</v>
      </c>
      <c r="D96" s="17" t="s">
        <v>31</v>
      </c>
      <c r="E96" s="4">
        <f t="shared" si="7"/>
        <v>7769</v>
      </c>
      <c r="F96" s="23">
        <v>369000</v>
      </c>
      <c r="GUH96" s="1"/>
      <c r="GUI96" s="1"/>
      <c r="GUJ96" s="1"/>
      <c r="GUK96" s="1"/>
      <c r="GUL96" s="1"/>
      <c r="GUM96" s="1"/>
      <c r="GUN96" s="1"/>
      <c r="GUO96" s="1"/>
    </row>
    <row r="97" spans="1:6 5286:5293" ht="15.75" customHeight="1" x14ac:dyDescent="0.25">
      <c r="A97" s="16" t="s">
        <v>116</v>
      </c>
      <c r="B97" s="15" t="s">
        <v>88</v>
      </c>
      <c r="C97" s="14">
        <v>16.760000000000002</v>
      </c>
      <c r="D97" s="17" t="s">
        <v>31</v>
      </c>
      <c r="E97" s="4">
        <f t="shared" si="7"/>
        <v>6204.4400000000005</v>
      </c>
      <c r="F97" s="23">
        <v>369000</v>
      </c>
      <c r="GUH97" s="1"/>
      <c r="GUI97" s="1"/>
      <c r="GUJ97" s="1"/>
      <c r="GUK97" s="1"/>
      <c r="GUL97" s="1"/>
      <c r="GUM97" s="1"/>
      <c r="GUN97" s="1"/>
      <c r="GUO97" s="1"/>
    </row>
    <row r="98" spans="1:6 5286:5293" ht="15.75" customHeight="1" x14ac:dyDescent="0.25">
      <c r="A98" s="16" t="s">
        <v>69</v>
      </c>
      <c r="B98" s="15" t="s">
        <v>88</v>
      </c>
      <c r="C98" s="14">
        <v>20.7</v>
      </c>
      <c r="D98" s="17" t="s">
        <v>31</v>
      </c>
      <c r="E98" s="4">
        <f t="shared" si="7"/>
        <v>7658.3</v>
      </c>
      <c r="F98" s="23">
        <v>369000</v>
      </c>
      <c r="GUH98" s="1"/>
      <c r="GUI98" s="1"/>
      <c r="GUJ98" s="1"/>
      <c r="GUK98" s="1"/>
      <c r="GUL98" s="1"/>
      <c r="GUM98" s="1"/>
      <c r="GUN98" s="1"/>
      <c r="GUO98" s="1"/>
    </row>
    <row r="99" spans="1:6 5286:5293" ht="15.75" customHeight="1" x14ac:dyDescent="0.25">
      <c r="A99" s="16" t="s">
        <v>70</v>
      </c>
      <c r="B99" s="15" t="s">
        <v>88</v>
      </c>
      <c r="C99" s="14">
        <v>24.53</v>
      </c>
      <c r="D99" s="17" t="s">
        <v>31</v>
      </c>
      <c r="E99" s="4">
        <f t="shared" si="7"/>
        <v>9071.57</v>
      </c>
      <c r="F99" s="23">
        <v>369000</v>
      </c>
      <c r="GUH99" s="1"/>
      <c r="GUI99" s="1"/>
      <c r="GUJ99" s="1"/>
      <c r="GUK99" s="1"/>
      <c r="GUL99" s="1"/>
      <c r="GUM99" s="1"/>
      <c r="GUN99" s="1"/>
      <c r="GUO99" s="1"/>
    </row>
    <row r="100" spans="1:6 5286:5293" ht="15.75" customHeight="1" x14ac:dyDescent="0.25">
      <c r="A100" s="16" t="s">
        <v>70</v>
      </c>
      <c r="B100" s="15" t="s">
        <v>95</v>
      </c>
      <c r="C100" s="14">
        <v>24.76</v>
      </c>
      <c r="D100" s="17" t="s">
        <v>31</v>
      </c>
      <c r="E100" s="4">
        <f t="shared" si="7"/>
        <v>9156.44</v>
      </c>
      <c r="F100" s="23">
        <v>369000</v>
      </c>
      <c r="GUH100" s="1"/>
      <c r="GUI100" s="1"/>
      <c r="GUJ100" s="1"/>
      <c r="GUK100" s="1"/>
      <c r="GUL100" s="1"/>
      <c r="GUM100" s="1"/>
      <c r="GUN100" s="1"/>
      <c r="GUO100" s="1"/>
    </row>
    <row r="101" spans="1:6 5286:5293" ht="15.75" customHeight="1" x14ac:dyDescent="0.25">
      <c r="A101" s="16" t="s">
        <v>71</v>
      </c>
      <c r="B101" s="15" t="s">
        <v>88</v>
      </c>
      <c r="C101" s="14">
        <v>28.3</v>
      </c>
      <c r="D101" s="17" t="s">
        <v>31</v>
      </c>
      <c r="E101" s="4">
        <f t="shared" si="7"/>
        <v>10462.700000000001</v>
      </c>
      <c r="F101" s="23">
        <v>369000</v>
      </c>
    </row>
    <row r="102" spans="1:6 5286:5293" ht="15.75" customHeight="1" x14ac:dyDescent="0.25">
      <c r="A102" s="16" t="s">
        <v>72</v>
      </c>
      <c r="B102" s="15" t="s">
        <v>88</v>
      </c>
      <c r="C102" s="14">
        <v>27</v>
      </c>
      <c r="D102" s="17" t="s">
        <v>31</v>
      </c>
      <c r="E102" s="4">
        <f t="shared" si="7"/>
        <v>10550</v>
      </c>
      <c r="F102" s="23">
        <v>390000</v>
      </c>
    </row>
    <row r="103" spans="1:6 5286:5293" ht="15.75" customHeight="1" x14ac:dyDescent="0.25">
      <c r="A103" s="16" t="s">
        <v>73</v>
      </c>
      <c r="B103" s="15" t="s">
        <v>88</v>
      </c>
      <c r="C103" s="14">
        <v>32.049999999999997</v>
      </c>
      <c r="D103" s="17" t="s">
        <v>31</v>
      </c>
      <c r="E103" s="4">
        <f t="shared" si="7"/>
        <v>12519.499999999998</v>
      </c>
      <c r="F103" s="23">
        <v>390000</v>
      </c>
    </row>
    <row r="104" spans="1:6 5286:5293" ht="15.75" customHeight="1" x14ac:dyDescent="0.25">
      <c r="A104" s="16" t="s">
        <v>74</v>
      </c>
      <c r="B104" s="15" t="s">
        <v>88</v>
      </c>
      <c r="C104" s="14">
        <v>30.23</v>
      </c>
      <c r="D104" s="17" t="s">
        <v>31</v>
      </c>
      <c r="E104" s="4">
        <f t="shared" si="7"/>
        <v>12081.77</v>
      </c>
      <c r="F104" s="23">
        <v>399000</v>
      </c>
    </row>
    <row r="105" spans="1:6 5286:5293" ht="15.75" customHeight="1" x14ac:dyDescent="0.25">
      <c r="A105" s="16" t="s">
        <v>75</v>
      </c>
      <c r="B105" s="15" t="s">
        <v>88</v>
      </c>
      <c r="C105" s="14">
        <v>35.83</v>
      </c>
      <c r="D105" s="17" t="s">
        <v>85</v>
      </c>
      <c r="E105" s="4">
        <f t="shared" si="7"/>
        <v>15104.43</v>
      </c>
      <c r="F105" s="23">
        <v>421000</v>
      </c>
    </row>
    <row r="106" spans="1:6 5286:5293" ht="15.75" customHeight="1" x14ac:dyDescent="0.25">
      <c r="A106" s="16" t="s">
        <v>76</v>
      </c>
      <c r="B106" s="15" t="s">
        <v>88</v>
      </c>
      <c r="C106" s="14">
        <v>46.51</v>
      </c>
      <c r="D106" s="17" t="s">
        <v>31</v>
      </c>
      <c r="E106" s="4">
        <f t="shared" si="7"/>
        <v>19600.71</v>
      </c>
      <c r="F106" s="23">
        <v>421000</v>
      </c>
    </row>
    <row r="107" spans="1:6 5286:5293" ht="15.75" customHeight="1" thickBot="1" x14ac:dyDescent="0.3">
      <c r="A107" s="30" t="s">
        <v>46</v>
      </c>
      <c r="B107" s="31" t="s">
        <v>88</v>
      </c>
      <c r="C107" s="25">
        <v>57</v>
      </c>
      <c r="D107" s="26" t="s">
        <v>31</v>
      </c>
      <c r="E107" s="27">
        <f t="shared" si="7"/>
        <v>26753</v>
      </c>
      <c r="F107" s="39">
        <v>469000</v>
      </c>
    </row>
    <row r="108" spans="1:6 5286:5293" x14ac:dyDescent="0.25">
      <c r="A108" s="56"/>
      <c r="B108" s="63"/>
      <c r="C108" s="63"/>
      <c r="D108" s="63"/>
      <c r="E108" s="63"/>
      <c r="F108" s="63"/>
    </row>
    <row r="109" spans="1:6 5286:5293" x14ac:dyDescent="0.25">
      <c r="A109" s="7"/>
      <c r="B109" s="7"/>
      <c r="C109" s="7"/>
      <c r="D109" s="8"/>
      <c r="E109" s="7"/>
      <c r="F109" s="7"/>
    </row>
    <row r="110" spans="1:6 5286:5293" x14ac:dyDescent="0.25">
      <c r="A110" s="9"/>
      <c r="B110" s="10"/>
      <c r="C110" s="9"/>
      <c r="D110" s="11"/>
      <c r="E110" s="12"/>
      <c r="F110" s="13"/>
    </row>
    <row r="111" spans="1:6 5286:5293" x14ac:dyDescent="0.25">
      <c r="A111" s="9"/>
      <c r="B111" s="10"/>
      <c r="C111" s="9"/>
      <c r="D111" s="11"/>
      <c r="E111" s="12"/>
      <c r="F111" s="13"/>
    </row>
    <row r="112" spans="1:6 5286:5293" x14ac:dyDescent="0.25">
      <c r="A112" s="9"/>
      <c r="B112" s="10"/>
      <c r="C112" s="9"/>
      <c r="D112" s="11"/>
      <c r="E112" s="12"/>
      <c r="F112" s="13"/>
    </row>
    <row r="113" spans="1:6" x14ac:dyDescent="0.25">
      <c r="A113" s="9"/>
      <c r="B113" s="10"/>
      <c r="C113" s="9"/>
      <c r="D113" s="11"/>
      <c r="E113" s="12"/>
      <c r="F113" s="13"/>
    </row>
    <row r="114" spans="1:6" x14ac:dyDescent="0.25">
      <c r="A114" s="9"/>
      <c r="B114" s="10"/>
      <c r="C114" s="9"/>
      <c r="D114" s="11"/>
      <c r="E114" s="12"/>
      <c r="F114" s="13"/>
    </row>
    <row r="115" spans="1:6" x14ac:dyDescent="0.25">
      <c r="A115" s="9"/>
      <c r="B115" s="10"/>
      <c r="C115" s="9"/>
      <c r="D115" s="11"/>
      <c r="E115" s="12"/>
      <c r="F115" s="13"/>
    </row>
    <row r="116" spans="1:6" ht="14.25" customHeight="1" x14ac:dyDescent="0.25">
      <c r="A116" s="56"/>
      <c r="B116" s="56"/>
      <c r="C116" s="56"/>
      <c r="D116" s="56"/>
      <c r="E116" s="56"/>
      <c r="F116" s="56"/>
    </row>
    <row r="117" spans="1:6" x14ac:dyDescent="0.25">
      <c r="A117" s="9"/>
      <c r="B117" s="10"/>
      <c r="C117" s="9"/>
      <c r="D117" s="11"/>
      <c r="E117" s="12"/>
      <c r="F117" s="13"/>
    </row>
    <row r="118" spans="1:6" x14ac:dyDescent="0.25">
      <c r="A118" s="9"/>
      <c r="B118" s="10"/>
      <c r="C118" s="9"/>
      <c r="D118" s="11"/>
      <c r="E118" s="12"/>
      <c r="F118" s="13"/>
    </row>
    <row r="119" spans="1:6" x14ac:dyDescent="0.25">
      <c r="A119" s="9"/>
      <c r="B119" s="10"/>
      <c r="C119" s="9"/>
      <c r="D119" s="11"/>
      <c r="E119" s="12"/>
      <c r="F119" s="13"/>
    </row>
    <row r="120" spans="1:6" x14ac:dyDescent="0.25">
      <c r="A120" s="9"/>
      <c r="B120" s="10"/>
      <c r="C120" s="9"/>
      <c r="D120" s="11"/>
      <c r="E120" s="12"/>
      <c r="F120" s="13"/>
    </row>
    <row r="121" spans="1:6" x14ac:dyDescent="0.25">
      <c r="A121" s="9"/>
      <c r="B121" s="10"/>
      <c r="C121" s="9"/>
      <c r="D121" s="11"/>
      <c r="E121" s="12"/>
      <c r="F121" s="13"/>
    </row>
    <row r="122" spans="1:6" x14ac:dyDescent="0.25">
      <c r="A122" s="9"/>
      <c r="B122" s="10"/>
      <c r="C122" s="9"/>
      <c r="D122" s="11"/>
      <c r="E122" s="12"/>
      <c r="F122" s="13"/>
    </row>
    <row r="123" spans="1:6" x14ac:dyDescent="0.25">
      <c r="A123" s="7"/>
      <c r="B123" s="7"/>
      <c r="C123" s="7"/>
      <c r="D123" s="8"/>
      <c r="E123" s="7"/>
      <c r="F123" s="7"/>
    </row>
    <row r="124" spans="1:6" x14ac:dyDescent="0.25">
      <c r="A124" s="7"/>
      <c r="B124" s="7"/>
      <c r="C124" s="7"/>
      <c r="D124" s="8"/>
      <c r="E124" s="7"/>
      <c r="F124" s="7"/>
    </row>
    <row r="125" spans="1:6" x14ac:dyDescent="0.25">
      <c r="A125" s="7"/>
      <c r="B125" s="7"/>
      <c r="C125" s="7"/>
      <c r="D125" s="8"/>
      <c r="E125" s="7"/>
      <c r="F125" s="7"/>
    </row>
    <row r="126" spans="1:6" x14ac:dyDescent="0.25">
      <c r="A126" s="7"/>
      <c r="B126" s="7"/>
      <c r="C126" s="7"/>
      <c r="D126" s="8"/>
      <c r="E126" s="7"/>
      <c r="F126" s="7"/>
    </row>
    <row r="127" spans="1:6" x14ac:dyDescent="0.25">
      <c r="A127" s="7"/>
      <c r="B127" s="7"/>
      <c r="C127" s="7"/>
      <c r="D127" s="8"/>
      <c r="E127" s="7"/>
      <c r="F127" s="7"/>
    </row>
    <row r="128" spans="1:6" x14ac:dyDescent="0.25">
      <c r="A128" s="7"/>
      <c r="B128" s="7"/>
      <c r="C128" s="7"/>
      <c r="D128" s="8"/>
      <c r="E128" s="7"/>
      <c r="F128" s="7"/>
    </row>
  </sheetData>
  <sheetProtection selectLockedCells="1" selectUnlockedCells="1"/>
  <customSheetViews>
    <customSheetView guid="{92A52C45-7DCD-40D2-8984-C3F0B45BEE9A}" scale="15" showPageBreaks="1" printArea="1" hiddenRows="1" view="pageBreakPreview" showRuler="0" topLeftCell="A16">
      <selection activeCell="A111" sqref="A111:G111"/>
      <rowBreaks count="4" manualBreakCount="4">
        <brk id="81" max="6" man="1"/>
        <brk id="163" max="6" man="1"/>
        <brk id="240" max="6" man="1"/>
        <brk id="241" max="6" man="1"/>
      </rowBreaks>
      <pageMargins left="0.11811023622047245" right="0" top="0.43" bottom="0.31" header="0.42" footer="0.21"/>
      <printOptions horizontalCentered="1"/>
      <pageSetup paperSize="9" scale="10" orientation="portrait" r:id="rId1"/>
      <headerFooter alignWithMargins="0"/>
    </customSheetView>
    <customSheetView guid="{170C5F96-A337-4A1D-A39E-7B78BE1A984F}" scale="15" showPageBreaks="1" printArea="1" hiddenRows="1" view="pageBreakPreview" showRuler="0" topLeftCell="A111">
      <selection activeCell="Q124" sqref="Q124"/>
      <rowBreaks count="4" manualBreakCount="4">
        <brk id="81" max="6" man="1"/>
        <brk id="163" max="6" man="1"/>
        <brk id="240" max="6" man="1"/>
        <brk id="241" max="6" man="1"/>
      </rowBreaks>
      <pageMargins left="0.11811023622047245" right="0" top="0.43" bottom="0.31" header="0.42" footer="0.21"/>
      <printOptions horizontalCentered="1"/>
      <pageSetup paperSize="9" scale="10" orientation="portrait" r:id="rId2"/>
      <headerFooter alignWithMargins="0"/>
    </customSheetView>
    <customSheetView guid="{BFA11CC8-10A8-4478-AAF6-EF8727236D53}" scale="75" showPageBreaks="1" fitToPage="1" printArea="1" hiddenColumns="1" view="pageBreakPreview">
      <pane xSplit="5" ySplit="11" topLeftCell="F39" activePane="bottomRight" state="frozen"/>
      <selection pane="bottomRight" activeCell="J1" sqref="J1"/>
      <rowBreaks count="1" manualBreakCount="1">
        <brk id="91" max="7" man="1"/>
      </rowBreaks>
      <colBreaks count="1" manualBreakCount="1">
        <brk id="9" max="293" man="1"/>
      </colBreaks>
      <pageMargins left="0.25" right="0.25" top="0.75" bottom="0.75" header="0.3" footer="0.3"/>
      <printOptions horizontalCentered="1"/>
      <pageSetup paperSize="9" scale="39" orientation="portrait" r:id="rId3"/>
      <headerFooter alignWithMargins="0"/>
    </customSheetView>
  </customSheetViews>
  <mergeCells count="12">
    <mergeCell ref="D1:F1"/>
    <mergeCell ref="A116:F116"/>
    <mergeCell ref="A3:F3"/>
    <mergeCell ref="A66:F66"/>
    <mergeCell ref="A108:F108"/>
    <mergeCell ref="A79:F79"/>
    <mergeCell ref="A42:F42"/>
    <mergeCell ref="A13:F13"/>
    <mergeCell ref="A55:F55"/>
    <mergeCell ref="B43:B54"/>
    <mergeCell ref="B56:B65"/>
    <mergeCell ref="A1:C1"/>
  </mergeCells>
  <phoneticPr fontId="0" type="noConversion"/>
  <printOptions horizontalCentered="1"/>
  <pageMargins left="3.937007874015748E-2" right="3.937007874015748E-2" top="0" bottom="0" header="0" footer="0"/>
  <pageSetup paperSize="9" scale="83" fitToHeight="0" orientation="portrait" r:id="rId4"/>
  <headerFooter alignWithMargins="0"/>
  <rowBreaks count="1" manualBreakCount="1">
    <brk id="41" max="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Евгения</cp:lastModifiedBy>
  <cp:lastPrinted>2024-05-02T11:01:42Z</cp:lastPrinted>
  <dcterms:created xsi:type="dcterms:W3CDTF">2007-07-23T09:26:39Z</dcterms:created>
  <dcterms:modified xsi:type="dcterms:W3CDTF">2024-05-02T11:02:31Z</dcterms:modified>
</cp:coreProperties>
</file>