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josf66e\обмен\"/>
    </mc:Choice>
  </mc:AlternateContent>
  <bookViews>
    <workbookView xWindow="0" yWindow="0" windowWidth="17355" windowHeight="5250" tabRatio="602"/>
  </bookViews>
  <sheets>
    <sheet name="Лист3" sheetId="3" r:id="rId1"/>
    <sheet name="Лист1" sheetId="4" r:id="rId2"/>
    <sheet name="Лист2" sheetId="5" r:id="rId3"/>
  </sheets>
  <calcPr calcId="162913" iterateDelta="1E-4"/>
</workbook>
</file>

<file path=xl/calcChain.xml><?xml version="1.0" encoding="utf-8"?>
<calcChain xmlns="http://schemas.openxmlformats.org/spreadsheetml/2006/main">
  <c r="I140" i="3" l="1"/>
  <c r="I141" i="3"/>
  <c r="I142" i="3"/>
  <c r="I136" i="3"/>
  <c r="I12" i="3" l="1"/>
  <c r="I106" i="3"/>
  <c r="I148" i="3"/>
  <c r="I147" i="3"/>
  <c r="I302" i="3" l="1"/>
  <c r="I109" i="3" l="1"/>
  <c r="I354" i="3" l="1"/>
  <c r="G354" i="3"/>
  <c r="G353" i="3"/>
  <c r="I353" i="3"/>
  <c r="G355" i="3"/>
  <c r="I355" i="3"/>
  <c r="I253" i="3" l="1"/>
  <c r="G253" i="3"/>
  <c r="I53" i="3" l="1"/>
  <c r="G53" i="3"/>
  <c r="I274" i="3" l="1"/>
  <c r="I289" i="3" l="1"/>
  <c r="G289" i="3"/>
  <c r="G290" i="3"/>
  <c r="I290" i="3"/>
  <c r="I301" i="3" l="1"/>
  <c r="I324" i="3" l="1"/>
  <c r="G324" i="3"/>
  <c r="I223" i="3" l="1"/>
  <c r="I313" i="3"/>
  <c r="I259" i="3"/>
  <c r="I258" i="3" l="1"/>
  <c r="I203" i="3" l="1"/>
  <c r="G203" i="3"/>
  <c r="I96" i="3" l="1"/>
  <c r="I97" i="3"/>
  <c r="I98" i="3"/>
  <c r="I95" i="3"/>
  <c r="G96" i="3"/>
  <c r="G97" i="3"/>
  <c r="G98" i="3"/>
  <c r="G95" i="3"/>
  <c r="G248" i="3"/>
  <c r="I252" i="3"/>
  <c r="G252" i="3"/>
  <c r="I31" i="3"/>
  <c r="G31" i="3"/>
  <c r="I296" i="3" l="1"/>
  <c r="I190" i="3" l="1"/>
  <c r="I181" i="3"/>
  <c r="G181" i="3"/>
  <c r="I131" i="3"/>
  <c r="I284" i="3" l="1"/>
  <c r="I200" i="3"/>
  <c r="G200" i="3"/>
  <c r="G246" i="3" l="1"/>
  <c r="I341" i="3"/>
  <c r="G341" i="3"/>
  <c r="I196" i="3" l="1"/>
  <c r="I197" i="3"/>
  <c r="I102" i="3" l="1"/>
  <c r="I103" i="3"/>
  <c r="I195" i="3"/>
  <c r="I282" i="3"/>
  <c r="I217" i="3"/>
  <c r="I293" i="3"/>
  <c r="I218" i="3" l="1"/>
  <c r="I300" i="3"/>
  <c r="I276" i="3"/>
  <c r="I294" i="3"/>
  <c r="G141" i="3"/>
  <c r="G140" i="3"/>
  <c r="I185" i="3"/>
  <c r="I182" i="3"/>
  <c r="I208" i="3"/>
  <c r="I207" i="3"/>
  <c r="I199" i="3"/>
  <c r="I194" i="3"/>
  <c r="I79" i="3" l="1"/>
  <c r="G79" i="3"/>
  <c r="I264" i="3"/>
  <c r="I186" i="3"/>
  <c r="I13" i="3" l="1"/>
  <c r="I322" i="3"/>
  <c r="I129" i="3" l="1"/>
  <c r="I128" i="3"/>
  <c r="I127" i="3"/>
  <c r="I325" i="3" l="1"/>
  <c r="G325" i="3"/>
  <c r="I303" i="3" l="1"/>
  <c r="I250" i="3" l="1"/>
  <c r="G250" i="3"/>
  <c r="I105" i="3" l="1"/>
  <c r="I104" i="3"/>
  <c r="I321" i="3" l="1"/>
  <c r="I298" i="3"/>
  <c r="I285" i="3"/>
  <c r="I306" i="3" l="1"/>
  <c r="I191" i="3" l="1"/>
  <c r="I43" i="3"/>
  <c r="I342" i="3" l="1"/>
  <c r="I343" i="3"/>
  <c r="I23" i="3" l="1"/>
  <c r="I272" i="3" l="1"/>
  <c r="G272" i="3"/>
  <c r="I261" i="3"/>
  <c r="G261" i="3"/>
  <c r="I263" i="3"/>
  <c r="G263" i="3"/>
  <c r="I295" i="3"/>
  <c r="G295" i="3"/>
  <c r="G279" i="3"/>
  <c r="I279" i="3"/>
  <c r="I198" i="3"/>
  <c r="I45" i="3" l="1"/>
  <c r="G45" i="3"/>
  <c r="I311" i="3" l="1"/>
  <c r="I297" i="3" l="1"/>
  <c r="G297" i="3"/>
  <c r="I330" i="3"/>
  <c r="I262" i="3" l="1"/>
  <c r="I66" i="3" l="1"/>
  <c r="I91" i="3" l="1"/>
  <c r="I260" i="3" l="1"/>
  <c r="I48" i="3" l="1"/>
  <c r="I49" i="3"/>
  <c r="G52" i="3" l="1"/>
  <c r="I52" i="3"/>
  <c r="G54" i="3"/>
  <c r="I54" i="3"/>
  <c r="G55" i="3"/>
  <c r="I28" i="3"/>
  <c r="G28" i="3"/>
  <c r="I205" i="3" l="1"/>
  <c r="I19" i="3"/>
  <c r="G19" i="3"/>
  <c r="G13" i="3"/>
  <c r="I21" i="3"/>
  <c r="G21" i="3"/>
  <c r="G49" i="3" l="1"/>
  <c r="G48" i="3"/>
  <c r="I124" i="3" l="1"/>
  <c r="G199" i="3" l="1"/>
  <c r="I271" i="3" l="1"/>
  <c r="I278" i="3"/>
  <c r="I283" i="3" l="1"/>
  <c r="I266" i="3" l="1"/>
  <c r="I267" i="3"/>
  <c r="I305" i="3" l="1"/>
  <c r="I265" i="3"/>
  <c r="I356" i="3" l="1"/>
  <c r="I307" i="3"/>
  <c r="I88" i="3" l="1"/>
  <c r="G88" i="3"/>
  <c r="I92" i="3" l="1"/>
  <c r="I184" i="3" l="1"/>
  <c r="I273" i="3" l="1"/>
  <c r="I46" i="3" l="1"/>
  <c r="I41" i="3"/>
  <c r="I50" i="3"/>
  <c r="G251" i="3" l="1"/>
  <c r="I254" i="3"/>
  <c r="G254" i="3"/>
  <c r="I11" i="3" l="1"/>
  <c r="I118" i="3" l="1"/>
  <c r="I107" i="3"/>
  <c r="G211" i="3"/>
  <c r="I211" i="3"/>
  <c r="G183" i="3" l="1"/>
  <c r="I183" i="3"/>
  <c r="I14" i="3" l="1"/>
  <c r="I15" i="3"/>
  <c r="I16" i="3"/>
  <c r="I17" i="3"/>
  <c r="I18" i="3"/>
  <c r="I20" i="3"/>
  <c r="I22" i="3"/>
  <c r="I24" i="3"/>
  <c r="I26" i="3"/>
  <c r="I32" i="3"/>
  <c r="I33" i="3"/>
  <c r="I34" i="3"/>
  <c r="I35" i="3"/>
  <c r="I36" i="3"/>
  <c r="I37" i="3"/>
  <c r="I38" i="3"/>
  <c r="I39" i="3"/>
  <c r="I40" i="3"/>
  <c r="I42" i="3"/>
  <c r="I44" i="3"/>
  <c r="I47" i="3"/>
  <c r="I57" i="3"/>
  <c r="I58" i="3"/>
  <c r="I59" i="3"/>
  <c r="I60" i="3"/>
  <c r="I61" i="3"/>
  <c r="I62" i="3"/>
  <c r="I63" i="3"/>
  <c r="I64" i="3"/>
  <c r="I65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G46" i="3" l="1"/>
  <c r="I122" i="3" l="1"/>
  <c r="I291" i="3" l="1"/>
  <c r="I100" i="3"/>
  <c r="I82" i="3"/>
  <c r="I204" i="3" l="1"/>
  <c r="I85" i="3" l="1"/>
  <c r="G85" i="3"/>
  <c r="I326" i="3" l="1"/>
  <c r="I108" i="3"/>
  <c r="I244" i="3" l="1"/>
  <c r="I335" i="3" l="1"/>
  <c r="I336" i="3"/>
  <c r="I337" i="3"/>
  <c r="I281" i="3" l="1"/>
  <c r="G281" i="3"/>
  <c r="I292" i="3"/>
  <c r="I332" i="3"/>
  <c r="I348" i="3" l="1"/>
  <c r="I347" i="3"/>
  <c r="G347" i="3"/>
  <c r="I344" i="3" l="1"/>
  <c r="I256" i="3" l="1"/>
  <c r="I316" i="3" l="1"/>
  <c r="G316" i="3"/>
  <c r="I320" i="3" l="1"/>
  <c r="G320" i="3"/>
  <c r="I286" i="3" l="1"/>
  <c r="I219" i="3" l="1"/>
  <c r="G145" i="3" l="1"/>
  <c r="I145" i="3"/>
  <c r="I249" i="3"/>
  <c r="G348" i="3" l="1"/>
  <c r="I209" i="3" l="1"/>
  <c r="G12" i="3" l="1"/>
  <c r="G14" i="3"/>
  <c r="G15" i="3"/>
  <c r="G16" i="3"/>
  <c r="G17" i="3"/>
  <c r="G18" i="3"/>
  <c r="G20" i="3"/>
  <c r="G22" i="3"/>
  <c r="G23" i="3"/>
  <c r="G24" i="3"/>
  <c r="G26" i="3"/>
  <c r="G33" i="3"/>
  <c r="G34" i="3"/>
  <c r="G35" i="3"/>
  <c r="G36" i="3"/>
  <c r="G37" i="3"/>
  <c r="G32" i="3" s="1"/>
  <c r="G38" i="3"/>
  <c r="G39" i="3"/>
  <c r="G40" i="3"/>
  <c r="G41" i="3"/>
  <c r="G42" i="3"/>
  <c r="G43" i="3"/>
  <c r="G44" i="3"/>
  <c r="G47" i="3"/>
  <c r="G50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80" i="3"/>
  <c r="G82" i="3"/>
  <c r="G83" i="3"/>
  <c r="I83" i="3"/>
  <c r="G84" i="3"/>
  <c r="I84" i="3"/>
  <c r="G86" i="3"/>
  <c r="I86" i="3"/>
  <c r="G87" i="3"/>
  <c r="I87" i="3"/>
  <c r="G89" i="3"/>
  <c r="I89" i="3"/>
  <c r="G90" i="3"/>
  <c r="I90" i="3"/>
  <c r="G91" i="3"/>
  <c r="G92" i="3"/>
  <c r="G93" i="3"/>
  <c r="I93" i="3"/>
  <c r="I101" i="3"/>
  <c r="I110" i="3"/>
  <c r="I111" i="3"/>
  <c r="I112" i="3"/>
  <c r="I113" i="3"/>
  <c r="I114" i="3"/>
  <c r="I115" i="3"/>
  <c r="I116" i="3"/>
  <c r="I123" i="3"/>
  <c r="I125" i="3"/>
  <c r="I132" i="3"/>
  <c r="I133" i="3"/>
  <c r="I135" i="3"/>
  <c r="I137" i="3"/>
  <c r="I138" i="3"/>
  <c r="G142" i="3"/>
  <c r="G143" i="3"/>
  <c r="I143" i="3"/>
  <c r="G144" i="3"/>
  <c r="I144" i="3"/>
  <c r="G146" i="3"/>
  <c r="I146" i="3"/>
  <c r="G148" i="3"/>
  <c r="G149" i="3"/>
  <c r="I149" i="3"/>
  <c r="G150" i="3"/>
  <c r="I150" i="3"/>
  <c r="G152" i="3"/>
  <c r="I152" i="3" s="1"/>
  <c r="G153" i="3"/>
  <c r="I153" i="3" s="1"/>
  <c r="G154" i="3"/>
  <c r="I154" i="3" s="1"/>
  <c r="G155" i="3"/>
  <c r="I155" i="3" s="1"/>
  <c r="G156" i="3"/>
  <c r="I156" i="3" s="1"/>
  <c r="G157" i="3"/>
  <c r="I157" i="3" s="1"/>
  <c r="G159" i="3"/>
  <c r="I159" i="3" s="1"/>
  <c r="G160" i="3"/>
  <c r="I160" i="3" s="1"/>
  <c r="G161" i="3"/>
  <c r="I161" i="3" s="1"/>
  <c r="I171" i="3"/>
  <c r="G180" i="3"/>
  <c r="I180" i="3"/>
  <c r="G182" i="3"/>
  <c r="G184" i="3"/>
  <c r="G185" i="3"/>
  <c r="G186" i="3"/>
  <c r="G187" i="3"/>
  <c r="I187" i="3"/>
  <c r="G188" i="3"/>
  <c r="I188" i="3"/>
  <c r="G189" i="3"/>
  <c r="I189" i="3"/>
  <c r="G190" i="3"/>
  <c r="G191" i="3"/>
  <c r="G192" i="3"/>
  <c r="I192" i="3"/>
  <c r="G193" i="3"/>
  <c r="I193" i="3"/>
  <c r="G194" i="3"/>
  <c r="G195" i="3"/>
  <c r="G196" i="3"/>
  <c r="G197" i="3"/>
  <c r="G198" i="3"/>
  <c r="G201" i="3"/>
  <c r="I201" i="3"/>
  <c r="G202" i="3"/>
  <c r="I202" i="3"/>
  <c r="G204" i="3"/>
  <c r="I206" i="3"/>
  <c r="G207" i="3"/>
  <c r="G208" i="3"/>
  <c r="G209" i="3"/>
  <c r="G210" i="3"/>
  <c r="I210" i="3"/>
  <c r="G212" i="3"/>
  <c r="I212" i="3"/>
  <c r="G213" i="3"/>
  <c r="I213" i="3"/>
  <c r="G214" i="3"/>
  <c r="I214" i="3"/>
  <c r="G215" i="3"/>
  <c r="I215" i="3"/>
  <c r="G216" i="3"/>
  <c r="I216" i="3"/>
  <c r="G217" i="3"/>
  <c r="G218" i="3"/>
  <c r="G219" i="3"/>
  <c r="G220" i="3"/>
  <c r="I220" i="3"/>
  <c r="G221" i="3"/>
  <c r="I221" i="3"/>
  <c r="G222" i="3"/>
  <c r="I222" i="3"/>
  <c r="G223" i="3"/>
  <c r="G224" i="3"/>
  <c r="G225" i="3"/>
  <c r="I225" i="3"/>
  <c r="G226" i="3"/>
  <c r="I226" i="3"/>
  <c r="G227" i="3"/>
  <c r="I227" i="3"/>
  <c r="G228" i="3"/>
  <c r="I228" i="3"/>
  <c r="G229" i="3"/>
  <c r="I229" i="3"/>
  <c r="G230" i="3"/>
  <c r="I230" i="3"/>
  <c r="G231" i="3"/>
  <c r="I231" i="3"/>
  <c r="G232" i="3"/>
  <c r="I232" i="3"/>
  <c r="G233" i="3"/>
  <c r="I233" i="3"/>
  <c r="G234" i="3"/>
  <c r="I234" i="3"/>
  <c r="G235" i="3"/>
  <c r="G236" i="3"/>
  <c r="I236" i="3"/>
  <c r="G237" i="3"/>
  <c r="I237" i="3"/>
  <c r="G238" i="3"/>
  <c r="I238" i="3"/>
  <c r="G239" i="3"/>
  <c r="I239" i="3"/>
  <c r="G240" i="3"/>
  <c r="I240" i="3"/>
  <c r="G241" i="3"/>
  <c r="I241" i="3"/>
  <c r="G242" i="3"/>
  <c r="I242" i="3"/>
  <c r="G243" i="3"/>
  <c r="I243" i="3"/>
  <c r="G244" i="3"/>
  <c r="G245" i="3"/>
  <c r="I245" i="3"/>
  <c r="G247" i="3"/>
  <c r="G249" i="3"/>
  <c r="I255" i="3"/>
  <c r="G258" i="3"/>
  <c r="G259" i="3"/>
  <c r="G260" i="3"/>
  <c r="G262" i="3"/>
  <c r="G264" i="3"/>
  <c r="G265" i="3"/>
  <c r="G266" i="3"/>
  <c r="G267" i="3"/>
  <c r="G268" i="3"/>
  <c r="I268" i="3"/>
  <c r="G269" i="3"/>
  <c r="I269" i="3"/>
  <c r="G270" i="3"/>
  <c r="I270" i="3"/>
  <c r="G271" i="3"/>
  <c r="G273" i="3"/>
  <c r="G274" i="3"/>
  <c r="G275" i="3"/>
  <c r="I275" i="3"/>
  <c r="G276" i="3"/>
  <c r="G277" i="3"/>
  <c r="I277" i="3"/>
  <c r="G278" i="3"/>
  <c r="G280" i="3"/>
  <c r="I280" i="3"/>
  <c r="G282" i="3"/>
  <c r="G283" i="3"/>
  <c r="G284" i="3"/>
  <c r="G285" i="3"/>
  <c r="G286" i="3"/>
  <c r="G287" i="3"/>
  <c r="I287" i="3"/>
  <c r="G288" i="3"/>
  <c r="I288" i="3"/>
  <c r="G291" i="3"/>
  <c r="G292" i="3"/>
  <c r="G293" i="3"/>
  <c r="G294" i="3"/>
  <c r="G296" i="3"/>
  <c r="G298" i="3"/>
  <c r="G299" i="3"/>
  <c r="I299" i="3"/>
  <c r="G301" i="3"/>
  <c r="G302" i="3"/>
  <c r="G303" i="3"/>
  <c r="G304" i="3"/>
  <c r="I304" i="3"/>
  <c r="G305" i="3"/>
  <c r="G306" i="3"/>
  <c r="G307" i="3"/>
  <c r="I308" i="3"/>
  <c r="G309" i="3"/>
  <c r="I309" i="3"/>
  <c r="G310" i="3"/>
  <c r="I310" i="3"/>
  <c r="G311" i="3"/>
  <c r="G312" i="3"/>
  <c r="I312" i="3"/>
  <c r="G313" i="3"/>
  <c r="G314" i="3"/>
  <c r="I314" i="3"/>
  <c r="G315" i="3"/>
  <c r="I315" i="3"/>
  <c r="G317" i="3"/>
  <c r="I317" i="3"/>
  <c r="G318" i="3"/>
  <c r="I318" i="3"/>
  <c r="G319" i="3"/>
  <c r="I319" i="3"/>
  <c r="G321" i="3"/>
  <c r="G322" i="3"/>
  <c r="G323" i="3"/>
  <c r="I323" i="3"/>
  <c r="G326" i="3"/>
  <c r="G327" i="3"/>
  <c r="I327" i="3"/>
  <c r="G328" i="3"/>
  <c r="I328" i="3"/>
  <c r="G329" i="3"/>
  <c r="I329" i="3"/>
  <c r="G330" i="3"/>
  <c r="G331" i="3"/>
  <c r="I331" i="3"/>
  <c r="G332" i="3"/>
  <c r="G333" i="3"/>
  <c r="I333" i="3"/>
  <c r="G334" i="3"/>
  <c r="I334" i="3"/>
  <c r="G337" i="3"/>
  <c r="G338" i="3"/>
  <c r="I338" i="3"/>
  <c r="G339" i="3"/>
  <c r="I339" i="3"/>
  <c r="G340" i="3"/>
  <c r="I340" i="3"/>
  <c r="G344" i="3"/>
  <c r="G345" i="3"/>
  <c r="I345" i="3"/>
  <c r="G346" i="3"/>
  <c r="I346" i="3"/>
  <c r="G352" i="3"/>
  <c r="I352" i="3"/>
  <c r="G356" i="3"/>
</calcChain>
</file>

<file path=xl/sharedStrings.xml><?xml version="1.0" encoding="utf-8"?>
<sst xmlns="http://schemas.openxmlformats.org/spreadsheetml/2006/main" count="990" uniqueCount="349">
  <si>
    <t>Вес п\м</t>
  </si>
  <si>
    <t xml:space="preserve"> </t>
  </si>
  <si>
    <t>Длина</t>
  </si>
  <si>
    <t>5781-82</t>
  </si>
  <si>
    <t>Ст3пс</t>
  </si>
  <si>
    <t>ГОСТ, ТУ</t>
  </si>
  <si>
    <t>14-1-5282-94</t>
  </si>
  <si>
    <t>бухта</t>
  </si>
  <si>
    <t>40х40х4,0</t>
  </si>
  <si>
    <t>75х75х6,0</t>
  </si>
  <si>
    <t>Ст3сп-5</t>
  </si>
  <si>
    <t>1,25х2,50</t>
  </si>
  <si>
    <t>1,50х6,00</t>
  </si>
  <si>
    <t>19903-74</t>
  </si>
  <si>
    <t>25х25х4,0</t>
  </si>
  <si>
    <t>32х32х4,0</t>
  </si>
  <si>
    <t>35х35х4,0</t>
  </si>
  <si>
    <t>125х125х8,0</t>
  </si>
  <si>
    <t>кол-во метров/шт в 1 тн</t>
  </si>
  <si>
    <t>Наименование</t>
  </si>
  <si>
    <t>1,00х2,00</t>
  </si>
  <si>
    <t>8509-93</t>
  </si>
  <si>
    <t>3СП-5</t>
  </si>
  <si>
    <t>100х100х8,0</t>
  </si>
  <si>
    <t>СТО АСЧМ 20-93</t>
  </si>
  <si>
    <t>Ст3сп-6</t>
  </si>
  <si>
    <t>3262-75</t>
  </si>
  <si>
    <t>Ст2пс</t>
  </si>
  <si>
    <t>ДУ 20х2,5</t>
  </si>
  <si>
    <t>ДУ 25х2,8</t>
  </si>
  <si>
    <t>ДУ 32х2,8</t>
  </si>
  <si>
    <t>ДУ 40х3,0</t>
  </si>
  <si>
    <t>ДУ 50х 3,0</t>
  </si>
  <si>
    <t>Ф 57х 2,8</t>
  </si>
  <si>
    <t>10704-91</t>
  </si>
  <si>
    <t>Ф 57х 3,0</t>
  </si>
  <si>
    <t>Ф 76х 3,0</t>
  </si>
  <si>
    <t>Ф 76х 3,5</t>
  </si>
  <si>
    <t>Ф 89х 3,0</t>
  </si>
  <si>
    <t>Ф 89х 3,5</t>
  </si>
  <si>
    <t>Ф 102х3,0</t>
  </si>
  <si>
    <t>Ф 102х3,5</t>
  </si>
  <si>
    <t>Ф 108х3,0</t>
  </si>
  <si>
    <t>Ф 114х4,0</t>
  </si>
  <si>
    <t>Ф 133х4,0</t>
  </si>
  <si>
    <t>Ф 159х4,0</t>
  </si>
  <si>
    <t>Ф 219х5,0</t>
  </si>
  <si>
    <t>10705-80</t>
  </si>
  <si>
    <t>Ст20</t>
  </si>
  <si>
    <t xml:space="preserve"> 20х20х2,0</t>
  </si>
  <si>
    <t>8639-82</t>
  </si>
  <si>
    <t>30х30х2,0</t>
  </si>
  <si>
    <t xml:space="preserve"> 50х50х2,0</t>
  </si>
  <si>
    <t>60х60х2,0</t>
  </si>
  <si>
    <t xml:space="preserve"> 80х80х3,0</t>
  </si>
  <si>
    <t>100х100х4,0</t>
  </si>
  <si>
    <t>40х20х2,0</t>
  </si>
  <si>
    <t>8645-68</t>
  </si>
  <si>
    <t xml:space="preserve"> 40х25х2,0</t>
  </si>
  <si>
    <t xml:space="preserve"> 60х30х2,0</t>
  </si>
  <si>
    <t xml:space="preserve"> 80х40х2,0</t>
  </si>
  <si>
    <t>Д</t>
  </si>
  <si>
    <t>немерн</t>
  </si>
  <si>
    <t>632-80</t>
  </si>
  <si>
    <t>168 х 8,9 ОТТМ</t>
  </si>
  <si>
    <t>8732-78</t>
  </si>
  <si>
    <t>Ф 108х5,0</t>
  </si>
  <si>
    <t>Ф 114х5,0</t>
  </si>
  <si>
    <t>Ф 325х8,0</t>
  </si>
  <si>
    <t>Ф 76х 2,8</t>
  </si>
  <si>
    <t>ДУ 15х2,5</t>
  </si>
  <si>
    <t>№18</t>
  </si>
  <si>
    <t>№20</t>
  </si>
  <si>
    <t>№24</t>
  </si>
  <si>
    <t>Ф 89х 2,8</t>
  </si>
  <si>
    <t>50х50х4,0</t>
  </si>
  <si>
    <t>№22</t>
  </si>
  <si>
    <t>120х120х4,0</t>
  </si>
  <si>
    <t>30х30х1,5</t>
  </si>
  <si>
    <t xml:space="preserve"> 20х20х1,5</t>
  </si>
  <si>
    <t xml:space="preserve"> 40х40х1,5</t>
  </si>
  <si>
    <t xml:space="preserve"> 25х25х1,5</t>
  </si>
  <si>
    <t>25х4,0</t>
  </si>
  <si>
    <t>40х4,0</t>
  </si>
  <si>
    <t>40х20х1,5</t>
  </si>
  <si>
    <t xml:space="preserve"> 15х15х1,5</t>
  </si>
  <si>
    <t>ДУ 40х3,5</t>
  </si>
  <si>
    <t>380-2005</t>
  </si>
  <si>
    <t>СТ3ПС</t>
  </si>
  <si>
    <t>Ф 57х 3,5</t>
  </si>
  <si>
    <t>Ф 159х4,5</t>
  </si>
  <si>
    <t>90х90х7,0</t>
  </si>
  <si>
    <t>за тонну</t>
  </si>
  <si>
    <t>за 1метр/лист</t>
  </si>
  <si>
    <t>8706-78</t>
  </si>
  <si>
    <t>Ст3сп</t>
  </si>
  <si>
    <t xml:space="preserve"> 25х25х2,0</t>
  </si>
  <si>
    <t xml:space="preserve"> 10х10х1,2</t>
  </si>
  <si>
    <t xml:space="preserve"> 80х80х4,0</t>
  </si>
  <si>
    <t>100х50х3,0</t>
  </si>
  <si>
    <t>Ф 108х3,5</t>
  </si>
  <si>
    <t>№6,5</t>
  </si>
  <si>
    <t>50х4,0</t>
  </si>
  <si>
    <t>6727-80</t>
  </si>
  <si>
    <t xml:space="preserve"> 40х25х1,5</t>
  </si>
  <si>
    <t>8509-94</t>
  </si>
  <si>
    <t>3СП-6</t>
  </si>
  <si>
    <t>Ф 114х3,5</t>
  </si>
  <si>
    <t>19904-90</t>
  </si>
  <si>
    <t>08пс</t>
  </si>
  <si>
    <t xml:space="preserve"> 60х40х2,0</t>
  </si>
  <si>
    <t>45х45х4,0</t>
  </si>
  <si>
    <t>№8 У</t>
  </si>
  <si>
    <t>№10 У</t>
  </si>
  <si>
    <t>№14 У</t>
  </si>
  <si>
    <t>№16 У</t>
  </si>
  <si>
    <t xml:space="preserve"> 80х40х3,0</t>
  </si>
  <si>
    <t>№27 У</t>
  </si>
  <si>
    <t>Ст3пс-5</t>
  </si>
  <si>
    <t>50х25х1,5</t>
  </si>
  <si>
    <t>8645-69</t>
  </si>
  <si>
    <t>50х25х2,0</t>
  </si>
  <si>
    <t>50х5,0</t>
  </si>
  <si>
    <t xml:space="preserve"> 40х40х2,0</t>
  </si>
  <si>
    <t>ДУ 15х2,8</t>
  </si>
  <si>
    <t>09Г2С</t>
  </si>
  <si>
    <t>1,5х6,0</t>
  </si>
  <si>
    <t>3282-74</t>
  </si>
  <si>
    <t>100х100х3,0</t>
  </si>
  <si>
    <t xml:space="preserve"> 80х60х2,0</t>
  </si>
  <si>
    <t>СТО АСЧМ 20-94</t>
  </si>
  <si>
    <t>4 чечевичный</t>
  </si>
  <si>
    <t>5 чечевичный</t>
  </si>
  <si>
    <t>8568-77</t>
  </si>
  <si>
    <t>08пс-5</t>
  </si>
  <si>
    <t>50х50х5,0</t>
  </si>
  <si>
    <t>30х20х2,0</t>
  </si>
  <si>
    <t>Ст3сп-9</t>
  </si>
  <si>
    <t>30х4,0</t>
  </si>
  <si>
    <t>60х60х3,0</t>
  </si>
  <si>
    <t xml:space="preserve"> 80х60х3,0</t>
  </si>
  <si>
    <t>ДУ 20х2,8</t>
  </si>
  <si>
    <t>8240-97</t>
  </si>
  <si>
    <t>Ф 127х3,5</t>
  </si>
  <si>
    <t>по факту</t>
  </si>
  <si>
    <t>30х20х1,5</t>
  </si>
  <si>
    <t>40х20х1,8</t>
  </si>
  <si>
    <t xml:space="preserve"> 15х15х1,2</t>
  </si>
  <si>
    <t>Ф 57х 2,5</t>
  </si>
  <si>
    <t>ДУ 15х2,0</t>
  </si>
  <si>
    <t>Ф 127х3,0</t>
  </si>
  <si>
    <t>16523-97</t>
  </si>
  <si>
    <t>Ф 102х 2,5</t>
  </si>
  <si>
    <t>ДУ 25х2,5</t>
  </si>
  <si>
    <t>ДУ 32х2,5</t>
  </si>
  <si>
    <t>ДУ 40х2,5</t>
  </si>
  <si>
    <t>40х40х3,0</t>
  </si>
  <si>
    <t>50х30х1,5</t>
  </si>
  <si>
    <t xml:space="preserve"> 60х30х1,8</t>
  </si>
  <si>
    <t>63х63х5,0</t>
  </si>
  <si>
    <t>70х70х2,0</t>
  </si>
  <si>
    <t>ДУ 20х2,0</t>
  </si>
  <si>
    <t xml:space="preserve"> 40х40х1,8</t>
  </si>
  <si>
    <t xml:space="preserve"> 80х80х2,0</t>
  </si>
  <si>
    <t>Ф 108х4,0</t>
  </si>
  <si>
    <t xml:space="preserve"> 50х50х3,0</t>
  </si>
  <si>
    <t>Ф 133х3,0</t>
  </si>
  <si>
    <t>63х63х6,0</t>
  </si>
  <si>
    <t xml:space="preserve"> 25х25х1,8</t>
  </si>
  <si>
    <t>100х100х7,0</t>
  </si>
  <si>
    <t>100х60х3,0</t>
  </si>
  <si>
    <t>120х80х3,0</t>
  </si>
  <si>
    <t xml:space="preserve"> 60х40х1,8</t>
  </si>
  <si>
    <t xml:space="preserve"> 40х40х3,0</t>
  </si>
  <si>
    <t>ДУ 32х3,2</t>
  </si>
  <si>
    <t>1,25х2,5</t>
  </si>
  <si>
    <t>Арматура 14 L=11,7 каз</t>
  </si>
  <si>
    <t>ДУ 25х2,0</t>
  </si>
  <si>
    <t>ДУ 32х2,0</t>
  </si>
  <si>
    <t>Ф 114х3,0</t>
  </si>
  <si>
    <t>75х75х5,0</t>
  </si>
  <si>
    <t>120х80х4,0</t>
  </si>
  <si>
    <t>Ф 57х 2,0</t>
  </si>
  <si>
    <t>Ф 127х2,5</t>
  </si>
  <si>
    <t>ДУ 40х2,0</t>
  </si>
  <si>
    <t>100х100х2,5</t>
  </si>
  <si>
    <t>100х100х5,0</t>
  </si>
  <si>
    <t xml:space="preserve"> 60х40х3,0</t>
  </si>
  <si>
    <t>Ф 76х 2,5</t>
  </si>
  <si>
    <t>70х70х3,0</t>
  </si>
  <si>
    <t>Ф 89х 4,0</t>
  </si>
  <si>
    <t>50х30х2,0</t>
  </si>
  <si>
    <t>40х20х3,0</t>
  </si>
  <si>
    <t>100х100х6,0</t>
  </si>
  <si>
    <t xml:space="preserve"> 60х30х3,0</t>
  </si>
  <si>
    <t xml:space="preserve"> 50х50х1,5</t>
  </si>
  <si>
    <t>100х60х4,0</t>
  </si>
  <si>
    <t>100х50х4,0</t>
  </si>
  <si>
    <t>Ф 89х 2,5</t>
  </si>
  <si>
    <t>ДУ 25х3,2</t>
  </si>
  <si>
    <t>60х60х4,0</t>
  </si>
  <si>
    <t>25х25х3,0</t>
  </si>
  <si>
    <t>35х35х3,0</t>
  </si>
  <si>
    <t xml:space="preserve"> 50х50х4,0</t>
  </si>
  <si>
    <t>3 чечевичный</t>
  </si>
  <si>
    <t>8639-83</t>
  </si>
  <si>
    <t>120х120х3,0</t>
  </si>
  <si>
    <t>8639-84</t>
  </si>
  <si>
    <t>160х160х5,0</t>
  </si>
  <si>
    <t>32х32х3,0</t>
  </si>
  <si>
    <t>70х70х5,0</t>
  </si>
  <si>
    <t>АКЦИЯ</t>
  </si>
  <si>
    <t>1,00х2,10</t>
  </si>
  <si>
    <t>Ф 76х 4,0</t>
  </si>
  <si>
    <t>90х90х6,0</t>
  </si>
  <si>
    <t>1,0х2,5</t>
  </si>
  <si>
    <t>Ф 102х 2,0</t>
  </si>
  <si>
    <t>25Б1</t>
  </si>
  <si>
    <t>60х60х1,8</t>
  </si>
  <si>
    <t>Ф 108х2,5</t>
  </si>
  <si>
    <t>60х60х1,5</t>
  </si>
  <si>
    <t>Ф 102х4,0</t>
  </si>
  <si>
    <t>Ф 102х5,0</t>
  </si>
  <si>
    <t>80х80х6,0</t>
  </si>
  <si>
    <t xml:space="preserve"> 60х40х1,5</t>
  </si>
  <si>
    <t>50х25х3,0</t>
  </si>
  <si>
    <t>30Б1</t>
  </si>
  <si>
    <t xml:space="preserve">                      Металлопрокат от лидеров российского рынка                  </t>
  </si>
  <si>
    <t>30К1</t>
  </si>
  <si>
    <t>40Ш1</t>
  </si>
  <si>
    <t>40Б1</t>
  </si>
  <si>
    <t>Ф 133х3,5</t>
  </si>
  <si>
    <t>63х63х4,0</t>
  </si>
  <si>
    <t xml:space="preserve"> 60х30х1,5</t>
  </si>
  <si>
    <t>А500</t>
  </si>
  <si>
    <t>6 чечевичный</t>
  </si>
  <si>
    <t>ДУ 25х2,2</t>
  </si>
  <si>
    <t>12(11,4)</t>
  </si>
  <si>
    <t xml:space="preserve"> 40х25х3,0</t>
  </si>
  <si>
    <t>Ф 76х 2,0</t>
  </si>
  <si>
    <t xml:space="preserve"> 40х40х4,0</t>
  </si>
  <si>
    <t>20Б1</t>
  </si>
  <si>
    <t xml:space="preserve"> 40х30х2,0</t>
  </si>
  <si>
    <t>14-106-502-96</t>
  </si>
  <si>
    <t>14-106-502-97</t>
  </si>
  <si>
    <t>14-106-502-98</t>
  </si>
  <si>
    <t xml:space="preserve">                                        тел/факс: 8 (7112) 24-10-10, 24-15-15 ; 8(705)790 55 77;  8(705)790 55 11;8(705)790 55 66</t>
  </si>
  <si>
    <t>ДУ 50х 3,5</t>
  </si>
  <si>
    <t>20Ш1</t>
  </si>
  <si>
    <t>160х120х4,0</t>
  </si>
  <si>
    <t xml:space="preserve">                                       www.kaztemirkontrakt.kz, e-mail:kaztkuralsk@mail.ru  </t>
  </si>
  <si>
    <t>ДУ 25х2,25</t>
  </si>
  <si>
    <t>Ф 325х7,0</t>
  </si>
  <si>
    <t>2590-2005</t>
  </si>
  <si>
    <t>40Х</t>
  </si>
  <si>
    <t>2590-2006</t>
  </si>
  <si>
    <t>8639-81</t>
  </si>
  <si>
    <t>200х160х7,0 09Г2С</t>
  </si>
  <si>
    <t>25К1</t>
  </si>
  <si>
    <t xml:space="preserve"> 80х60х4,0</t>
  </si>
  <si>
    <t xml:space="preserve"> 80х40х4,0</t>
  </si>
  <si>
    <t>100х10,0</t>
  </si>
  <si>
    <t>140х100х5,0</t>
  </si>
  <si>
    <t>140х100х6,0</t>
  </si>
  <si>
    <t>160х160х4,0</t>
  </si>
  <si>
    <t xml:space="preserve"> 40х30х1,5</t>
  </si>
  <si>
    <t>120х60х3,0</t>
  </si>
  <si>
    <t>120х60х4,0</t>
  </si>
  <si>
    <t>1,2х2,8</t>
  </si>
  <si>
    <t>№12 П</t>
  </si>
  <si>
    <t xml:space="preserve">Арматура А III </t>
  </si>
  <si>
    <t>бухта(шығанақ)</t>
  </si>
  <si>
    <t>Швеллер</t>
  </si>
  <si>
    <t>Бұрыш/Уголок</t>
  </si>
  <si>
    <t>Алтыбұрыш /Шестигранник</t>
  </si>
  <si>
    <t>Шеңбер/Круг класс А1</t>
  </si>
  <si>
    <t xml:space="preserve">Орам/Катанка класс А1 </t>
  </si>
  <si>
    <t xml:space="preserve">Ыстық соғылған табақ 09Г2С/Лист горячекатаный  сталь 09Г2С </t>
  </si>
  <si>
    <t xml:space="preserve">Ыстық соғылған табақ/ Лист горячекатаный </t>
  </si>
  <si>
    <t>Еленген тартылған  табақ/Лист просечно-вытяжной</t>
  </si>
  <si>
    <t xml:space="preserve">Суықтай соғылған табақ/Лист холоднокатаный </t>
  </si>
  <si>
    <t xml:space="preserve">Мырышпен қапталған табақ/Лист оцинкованный </t>
  </si>
  <si>
    <t xml:space="preserve">Ыстық соғылған бұдырлы табақ/Лист горячекатанный рифленый </t>
  </si>
  <si>
    <t>Қоставрлы арқалық/Балка двутавровая</t>
  </si>
  <si>
    <t xml:space="preserve">Қалыпты төсеніш/Полоса </t>
  </si>
  <si>
    <t xml:space="preserve">Шаршы/Квадрат </t>
  </si>
  <si>
    <r>
      <t xml:space="preserve">Сым ВР-1/Проволока ВР-1 </t>
    </r>
    <r>
      <rPr>
        <b/>
        <sz val="13"/>
        <rFont val="Times New Roman"/>
        <family val="1"/>
        <charset val="204"/>
      </rPr>
      <t>(проволока из низкоуглеродистой стали холоднотянутая)</t>
    </r>
  </si>
  <si>
    <t>Тоқыма сымы/Проволока вязальная</t>
  </si>
  <si>
    <t>Құрыштан жасалған пролфильді құбырлары/Трубы стальные профильные, квадратные</t>
  </si>
  <si>
    <t>Шегендеу құбыры/ Труба обсадная</t>
  </si>
  <si>
    <t>Жапсарсыз құбыры/Труба бесшовная</t>
  </si>
  <si>
    <t>өлшеусіз/немерн</t>
  </si>
  <si>
    <t>Атуы</t>
  </si>
  <si>
    <t>Таңба</t>
  </si>
  <si>
    <t>Ұзындығы</t>
  </si>
  <si>
    <t>Үлесті салмақ</t>
  </si>
  <si>
    <t>БАҒА /ЦЕНА</t>
  </si>
  <si>
    <t>Құрыштан жасалған сугазөткізгіш құбырлары/Труба Водогазопроводная</t>
  </si>
  <si>
    <t>Қазақстандағы металл прокатының көшбасшысы</t>
  </si>
  <si>
    <t xml:space="preserve"> 090000 ҚР, Орал қ. Г. Потанина к-сі/РК, г.Уральск ул.Г. Понанина 14</t>
  </si>
  <si>
    <t>Ф 325х5,0</t>
  </si>
  <si>
    <t>Ф 273х5,0</t>
  </si>
  <si>
    <t>Ф 219х4,0</t>
  </si>
  <si>
    <t>№18П</t>
  </si>
  <si>
    <t>14-1-5282-95</t>
  </si>
  <si>
    <t>19904-89</t>
  </si>
  <si>
    <t xml:space="preserve"> 50х50х2,5</t>
  </si>
  <si>
    <t>Марка стали</t>
  </si>
  <si>
    <t xml:space="preserve"> 40х25х1,8</t>
  </si>
  <si>
    <t xml:space="preserve"> 50х50х1,8</t>
  </si>
  <si>
    <t xml:space="preserve"> 20х20х1,8</t>
  </si>
  <si>
    <t xml:space="preserve"> 20х20х1,2</t>
  </si>
  <si>
    <t>40х20х1,2</t>
  </si>
  <si>
    <t>5781-83</t>
  </si>
  <si>
    <t>А501</t>
  </si>
  <si>
    <t>Ф 219х6,0</t>
  </si>
  <si>
    <t>100х50х2,0</t>
  </si>
  <si>
    <t>1,0х3,0</t>
  </si>
  <si>
    <t>100х100х10</t>
  </si>
  <si>
    <t>14 Б1</t>
  </si>
  <si>
    <t>16 Б1</t>
  </si>
  <si>
    <t>1,00х2,20</t>
  </si>
  <si>
    <t>Ф 159х5,0</t>
  </si>
  <si>
    <t>120х120х5,0</t>
  </si>
  <si>
    <t>ДУ 40х2,8</t>
  </si>
  <si>
    <t>Ф 273х6,0</t>
  </si>
  <si>
    <t>Ф 219х4,5</t>
  </si>
  <si>
    <t>Швеллер гнутый</t>
  </si>
  <si>
    <t>80х60х4,0</t>
  </si>
  <si>
    <t>120х50х3,0</t>
  </si>
  <si>
    <t>12х60х4,0</t>
  </si>
  <si>
    <t>Ст3/сп</t>
  </si>
  <si>
    <t>8278-83</t>
  </si>
  <si>
    <t>8278-84</t>
  </si>
  <si>
    <t>8278-85</t>
  </si>
  <si>
    <t>8278-86</t>
  </si>
  <si>
    <t xml:space="preserve"> 80х80х5,0</t>
  </si>
  <si>
    <t>50х25х1,8</t>
  </si>
  <si>
    <t>Ф 273х8,0</t>
  </si>
  <si>
    <t>8732-79</t>
  </si>
  <si>
    <t>8732-83</t>
  </si>
  <si>
    <t>Ст25</t>
  </si>
  <si>
    <t>Ф 38х 3,0</t>
  </si>
  <si>
    <t>Ф 57х3,5</t>
  </si>
  <si>
    <t>Ф 57х6,0</t>
  </si>
  <si>
    <t>1,50х3,00</t>
  </si>
  <si>
    <t>30К2</t>
  </si>
  <si>
    <t>140х120х5,0</t>
  </si>
  <si>
    <r>
      <t>18.03.2024г.Орал қ. Г.Потанина к-сі, 14 қоймадан сатылады.                       Реализуем со склада г.Уральск ул.Г.Потанина 14 (бывшая Полевая) т:24-10-10,24-15-15</t>
    </r>
    <r>
      <rPr>
        <b/>
        <i/>
        <u/>
        <sz val="11"/>
        <rFont val="Arial Cyr"/>
        <charset val="204"/>
      </rPr>
      <t>;</t>
    </r>
    <r>
      <rPr>
        <b/>
        <i/>
        <sz val="11"/>
        <rFont val="Arial Cyr"/>
        <charset val="204"/>
      </rPr>
      <t>сот.+</t>
    </r>
    <r>
      <rPr>
        <b/>
        <i/>
        <u/>
        <sz val="11"/>
        <rFont val="Arial Cyr"/>
        <charset val="204"/>
      </rPr>
      <t>7 705 790 55 77</t>
    </r>
    <r>
      <rPr>
        <b/>
        <i/>
        <u/>
        <sz val="10"/>
        <rFont val="Arial Cyr"/>
        <charset val="204"/>
      </rPr>
      <t>(WhatsApp)</t>
    </r>
    <r>
      <rPr>
        <b/>
        <i/>
        <sz val="11"/>
        <rFont val="Arial Cyr"/>
        <charset val="204"/>
      </rPr>
      <t xml:space="preserve">;                         </t>
    </r>
    <r>
      <rPr>
        <b/>
        <i/>
        <u/>
        <sz val="11"/>
        <rFont val="Arial Cyr"/>
        <charset val="204"/>
      </rPr>
      <t>+7705 790 55 11</t>
    </r>
    <r>
      <rPr>
        <b/>
        <i/>
        <u/>
        <sz val="10"/>
        <rFont val="Arial Cyr"/>
        <charset val="204"/>
      </rPr>
      <t>(WhatsApp);</t>
    </r>
    <r>
      <rPr>
        <b/>
        <i/>
        <u/>
        <sz val="11"/>
        <rFont val="Arial Cyr"/>
        <charset val="204"/>
      </rPr>
      <t xml:space="preserve">+7 705 790 55 66 </t>
    </r>
    <r>
      <rPr>
        <b/>
        <i/>
        <u/>
        <sz val="10"/>
        <rFont val="Arial Cyr"/>
        <charset val="204"/>
      </rPr>
      <t>(WhatsApp)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</si>
</sst>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5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sz val="10"/>
      <name val="Arial Cyr"/>
      <charset val="204"/>
    </font>
    <font>
      <b/>
      <i/>
      <sz val="13"/>
      <name val="Times New Roman"/>
      <family val="1"/>
      <charset val="204"/>
    </font>
    <font>
      <b/>
      <i/>
      <sz val="12"/>
      <name val="Arial Cyr"/>
      <charset val="204"/>
    </font>
    <font>
      <b/>
      <sz val="15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Arial Cyr"/>
      <charset val="204"/>
    </font>
    <font>
      <b/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Arial Cyr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1"/>
      <name val="Arial Cyr"/>
      <charset val="204"/>
    </font>
    <font>
      <b/>
      <sz val="16"/>
      <color theme="3" tint="-0.249977111117893"/>
      <name val="Times New Roman"/>
      <family val="1"/>
      <charset val="204"/>
    </font>
    <font>
      <b/>
      <i/>
      <u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0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" fontId="0" fillId="0" borderId="0" xfId="0" applyNumberFormat="1"/>
    <xf numFmtId="3" fontId="5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1" fontId="8" fillId="0" borderId="0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13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/>
    <xf numFmtId="0" fontId="9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2" fillId="0" borderId="6" xfId="0" applyFont="1" applyBorder="1"/>
    <xf numFmtId="0" fontId="14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1" applyNumberFormat="1" applyFont="1" applyBorder="1" applyAlignment="1">
      <alignment horizontal="left" vertical="center"/>
    </xf>
    <xf numFmtId="4" fontId="13" fillId="0" borderId="12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3" fillId="0" borderId="14" xfId="1" applyNumberFormat="1" applyFont="1" applyBorder="1" applyAlignment="1">
      <alignment horizontal="left" vertical="center"/>
    </xf>
    <xf numFmtId="0" fontId="2" fillId="0" borderId="0" xfId="0" applyFont="1" applyBorder="1"/>
    <xf numFmtId="3" fontId="13" fillId="5" borderId="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1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0" fillId="0" borderId="0" xfId="0" applyFill="1"/>
    <xf numFmtId="0" fontId="13" fillId="6" borderId="3" xfId="0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2" fontId="13" fillId="6" borderId="3" xfId="0" applyNumberFormat="1" applyFont="1" applyFill="1" applyBorder="1" applyAlignment="1">
      <alignment horizontal="center"/>
    </xf>
    <xf numFmtId="0" fontId="22" fillId="5" borderId="2" xfId="0" applyFont="1" applyFill="1" applyBorder="1"/>
    <xf numFmtId="0" fontId="9" fillId="5" borderId="0" xfId="0" applyFont="1" applyFill="1"/>
    <xf numFmtId="0" fontId="25" fillId="0" borderId="3" xfId="0" applyNumberFormat="1" applyFont="1" applyFill="1" applyBorder="1" applyAlignment="1">
      <alignment horizontal="center"/>
    </xf>
    <xf numFmtId="3" fontId="14" fillId="5" borderId="4" xfId="0" applyNumberFormat="1" applyFont="1" applyFill="1" applyBorder="1" applyAlignment="1">
      <alignment horizontal="center"/>
    </xf>
    <xf numFmtId="0" fontId="14" fillId="5" borderId="3" xfId="0" applyNumberFormat="1" applyFont="1" applyFill="1" applyBorder="1" applyAlignment="1">
      <alignment horizontal="center"/>
    </xf>
    <xf numFmtId="2" fontId="14" fillId="5" borderId="3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0" fillId="5" borderId="0" xfId="0" applyFill="1"/>
    <xf numFmtId="0" fontId="14" fillId="5" borderId="3" xfId="0" applyFont="1" applyFill="1" applyBorder="1" applyAlignment="1">
      <alignment horizontal="center"/>
    </xf>
    <xf numFmtId="4" fontId="13" fillId="0" borderId="12" xfId="0" applyNumberFormat="1" applyFont="1" applyFill="1" applyBorder="1" applyAlignment="1"/>
    <xf numFmtId="3" fontId="13" fillId="0" borderId="12" xfId="0" applyNumberFormat="1" applyFont="1" applyFill="1" applyBorder="1" applyAlignment="1"/>
    <xf numFmtId="3" fontId="13" fillId="0" borderId="10" xfId="0" applyNumberFormat="1" applyFont="1" applyFill="1" applyBorder="1" applyAlignment="1"/>
    <xf numFmtId="0" fontId="13" fillId="4" borderId="1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3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/>
    <xf numFmtId="3" fontId="13" fillId="0" borderId="5" xfId="0" applyNumberFormat="1" applyFont="1" applyFill="1" applyBorder="1" applyAlignment="1"/>
    <xf numFmtId="0" fontId="17" fillId="5" borderId="12" xfId="0" applyFont="1" applyFill="1" applyBorder="1" applyAlignment="1"/>
    <xf numFmtId="0" fontId="17" fillId="5" borderId="21" xfId="0" applyFont="1" applyFill="1" applyBorder="1" applyAlignment="1"/>
    <xf numFmtId="0" fontId="17" fillId="5" borderId="16" xfId="0" applyFont="1" applyFill="1" applyBorder="1" applyAlignment="1"/>
    <xf numFmtId="0" fontId="16" fillId="3" borderId="4" xfId="0" applyFont="1" applyFill="1" applyBorder="1" applyAlignment="1"/>
    <xf numFmtId="0" fontId="16" fillId="3" borderId="9" xfId="0" applyFont="1" applyFill="1" applyBorder="1" applyAlignment="1"/>
    <xf numFmtId="4" fontId="13" fillId="0" borderId="16" xfId="0" applyNumberFormat="1" applyFont="1" applyFill="1" applyBorder="1" applyAlignment="1"/>
    <xf numFmtId="0" fontId="21" fillId="3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3" fontId="13" fillId="4" borderId="4" xfId="0" applyNumberFormat="1" applyFont="1" applyFill="1" applyBorder="1" applyAlignment="1">
      <alignment horizontal="center"/>
    </xf>
    <xf numFmtId="3" fontId="16" fillId="3" borderId="9" xfId="0" applyNumberFormat="1" applyFont="1" applyFill="1" applyBorder="1" applyAlignment="1"/>
    <xf numFmtId="3" fontId="12" fillId="3" borderId="9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horizontal="center"/>
    </xf>
    <xf numFmtId="3" fontId="17" fillId="3" borderId="13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3" fillId="0" borderId="0" xfId="0" applyNumberFormat="1" applyFont="1"/>
    <xf numFmtId="3" fontId="0" fillId="0" borderId="0" xfId="0" applyNumberFormat="1" applyFont="1"/>
    <xf numFmtId="3" fontId="3" fillId="0" borderId="0" xfId="0" applyNumberFormat="1" applyFont="1" applyAlignment="1">
      <alignment horizontal="left" vertical="top"/>
    </xf>
    <xf numFmtId="0" fontId="24" fillId="4" borderId="18" xfId="0" applyNumberFormat="1" applyFont="1" applyFill="1" applyBorder="1" applyAlignment="1">
      <alignment horizontal="center" vertical="center"/>
    </xf>
    <xf numFmtId="0" fontId="24" fillId="4" borderId="10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/>
    </xf>
    <xf numFmtId="0" fontId="29" fillId="2" borderId="3" xfId="0" applyNumberFormat="1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4" fillId="3" borderId="9" xfId="0" applyFont="1" applyFill="1" applyBorder="1" applyAlignment="1"/>
    <xf numFmtId="0" fontId="9" fillId="3" borderId="9" xfId="0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0" fontId="24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4" fillId="6" borderId="3" xfId="0" applyFont="1" applyFill="1" applyBorder="1" applyAlignment="1">
      <alignment horizontal="center"/>
    </xf>
    <xf numFmtId="4" fontId="13" fillId="5" borderId="12" xfId="0" applyNumberFormat="1" applyFont="1" applyFill="1" applyBorder="1" applyAlignment="1"/>
    <xf numFmtId="0" fontId="15" fillId="0" borderId="0" xfId="0" applyFont="1" applyFill="1" applyBorder="1" applyAlignment="1">
      <alignment vertical="center"/>
    </xf>
    <xf numFmtId="0" fontId="29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/>
    </xf>
    <xf numFmtId="3" fontId="31" fillId="6" borderId="4" xfId="0" applyNumberFormat="1" applyFont="1" applyFill="1" applyBorder="1" applyAlignment="1">
      <alignment horizontal="center"/>
    </xf>
    <xf numFmtId="3" fontId="31" fillId="6" borderId="3" xfId="0" applyNumberFormat="1" applyFont="1" applyFill="1" applyBorder="1" applyAlignment="1">
      <alignment horizontal="center"/>
    </xf>
    <xf numFmtId="0" fontId="31" fillId="6" borderId="3" xfId="0" applyNumberFormat="1" applyFont="1" applyFill="1" applyBorder="1" applyAlignment="1">
      <alignment horizontal="center"/>
    </xf>
    <xf numFmtId="2" fontId="31" fillId="6" borderId="3" xfId="0" applyNumberFormat="1" applyFont="1" applyFill="1" applyBorder="1" applyAlignment="1">
      <alignment horizontal="center"/>
    </xf>
    <xf numFmtId="0" fontId="22" fillId="0" borderId="2" xfId="0" applyFont="1" applyBorder="1"/>
    <xf numFmtId="0" fontId="9" fillId="0" borderId="0" xfId="0" applyFont="1" applyAlignment="1">
      <alignment horizontal="center"/>
    </xf>
    <xf numFmtId="0" fontId="16" fillId="5" borderId="17" xfId="0" applyFont="1" applyFill="1" applyBorder="1" applyAlignment="1"/>
    <xf numFmtId="0" fontId="31" fillId="5" borderId="3" xfId="0" applyFont="1" applyFill="1" applyBorder="1" applyAlignment="1">
      <alignment horizontal="center"/>
    </xf>
    <xf numFmtId="3" fontId="31" fillId="5" borderId="4" xfId="0" applyNumberFormat="1" applyFont="1" applyFill="1" applyBorder="1" applyAlignment="1">
      <alignment horizontal="center"/>
    </xf>
    <xf numFmtId="0" fontId="2" fillId="5" borderId="0" xfId="0" applyFont="1" applyFill="1"/>
    <xf numFmtId="3" fontId="14" fillId="5" borderId="0" xfId="0" applyNumberFormat="1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1" fontId="14" fillId="5" borderId="3" xfId="0" applyNumberFormat="1" applyFont="1" applyFill="1" applyBorder="1" applyAlignment="1">
      <alignment horizontal="center"/>
    </xf>
    <xf numFmtId="0" fontId="29" fillId="5" borderId="3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0" xfId="0" applyBorder="1" applyAlignment="1"/>
    <xf numFmtId="0" fontId="27" fillId="0" borderId="3" xfId="0" applyNumberFormat="1" applyFont="1" applyFill="1" applyBorder="1" applyAlignment="1">
      <alignment horizontal="center"/>
    </xf>
    <xf numFmtId="2" fontId="31" fillId="5" borderId="3" xfId="0" applyNumberFormat="1" applyFont="1" applyFill="1" applyBorder="1" applyAlignment="1">
      <alignment horizontal="center"/>
    </xf>
    <xf numFmtId="3" fontId="31" fillId="5" borderId="3" xfId="0" applyNumberFormat="1" applyFont="1" applyFill="1" applyBorder="1" applyAlignment="1">
      <alignment horizontal="center"/>
    </xf>
    <xf numFmtId="2" fontId="14" fillId="6" borderId="3" xfId="0" applyNumberFormat="1" applyFont="1" applyFill="1" applyBorder="1" applyAlignment="1">
      <alignment horizontal="center"/>
    </xf>
    <xf numFmtId="3" fontId="13" fillId="6" borderId="3" xfId="0" applyNumberFormat="1" applyFont="1" applyFill="1" applyBorder="1" applyAlignment="1">
      <alignment horizontal="center"/>
    </xf>
    <xf numFmtId="0" fontId="13" fillId="6" borderId="3" xfId="0" applyNumberFormat="1" applyFont="1" applyFill="1" applyBorder="1" applyAlignment="1">
      <alignment horizontal="center"/>
    </xf>
    <xf numFmtId="0" fontId="27" fillId="6" borderId="3" xfId="0" applyNumberFormat="1" applyFont="1" applyFill="1" applyBorder="1" applyAlignment="1">
      <alignment horizontal="center"/>
    </xf>
    <xf numFmtId="0" fontId="31" fillId="5" borderId="17" xfId="0" applyNumberFormat="1" applyFont="1" applyFill="1" applyBorder="1" applyAlignment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1" fontId="24" fillId="4" borderId="18" xfId="0" applyNumberFormat="1" applyFont="1" applyFill="1" applyBorder="1" applyAlignment="1">
      <alignment horizontal="center" wrapText="1"/>
    </xf>
    <xf numFmtId="1" fontId="24" fillId="4" borderId="10" xfId="0" applyNumberFormat="1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31" fillId="6" borderId="4" xfId="0" applyNumberFormat="1" applyFont="1" applyFill="1" applyBorder="1" applyAlignment="1">
      <alignment horizontal="center"/>
    </xf>
    <xf numFmtId="0" fontId="31" fillId="6" borderId="17" xfId="0" applyNumberFormat="1" applyFont="1" applyFill="1" applyBorder="1" applyAlignment="1">
      <alignment horizontal="center"/>
    </xf>
    <xf numFmtId="0" fontId="13" fillId="6" borderId="4" xfId="0" applyNumberFormat="1" applyFont="1" applyFill="1" applyBorder="1" applyAlignment="1">
      <alignment horizontal="center"/>
    </xf>
    <xf numFmtId="0" fontId="13" fillId="6" borderId="17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wrapText="1"/>
    </xf>
    <xf numFmtId="0" fontId="28" fillId="3" borderId="9" xfId="0" applyFont="1" applyFill="1" applyBorder="1" applyAlignment="1">
      <alignment horizontal="center" wrapText="1"/>
    </xf>
    <xf numFmtId="0" fontId="28" fillId="3" borderId="17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5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16" fillId="5" borderId="21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0</xdr:rowOff>
    </xdr:from>
    <xdr:to>
      <xdr:col>8</xdr:col>
      <xdr:colOff>904875</xdr:colOff>
      <xdr:row>6</xdr:row>
      <xdr:rowOff>0</xdr:rowOff>
    </xdr:to>
    <xdr:sp macro="" textlink="">
      <xdr:nvSpPr>
        <xdr:cNvPr id="80345" name="WordArt 1"/>
        <xdr:cNvSpPr>
          <a:spLocks noChangeArrowheads="1" noChangeShapeType="1" noTextEdit="1"/>
        </xdr:cNvSpPr>
      </xdr:nvSpPr>
      <xdr:spPr bwMode="auto">
        <a:xfrm>
          <a:off x="76200" y="85725"/>
          <a:ext cx="6819900" cy="666750"/>
        </a:xfrm>
        <a:prstGeom prst="rect">
          <a:avLst/>
        </a:prstGeom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>
    <xdr:from>
      <xdr:col>9</xdr:col>
      <xdr:colOff>76200</xdr:colOff>
      <xdr:row>7</xdr:row>
      <xdr:rowOff>237406</xdr:rowOff>
    </xdr:from>
    <xdr:to>
      <xdr:col>9</xdr:col>
      <xdr:colOff>1276350</xdr:colOff>
      <xdr:row>23</xdr:row>
      <xdr:rowOff>17972</xdr:rowOff>
    </xdr:to>
    <xdr:pic>
      <xdr:nvPicPr>
        <xdr:cNvPr id="138179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837" y="1558326"/>
          <a:ext cx="1200150" cy="29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75122</xdr:colOff>
      <xdr:row>25</xdr:row>
      <xdr:rowOff>108910</xdr:rowOff>
    </xdr:from>
    <xdr:to>
      <xdr:col>9</xdr:col>
      <xdr:colOff>1227647</xdr:colOff>
      <xdr:row>28</xdr:row>
      <xdr:rowOff>71887</xdr:rowOff>
    </xdr:to>
    <xdr:pic>
      <xdr:nvPicPr>
        <xdr:cNvPr id="138180" name="Picture 48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0759" y="4970254"/>
          <a:ext cx="1152525" cy="529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57151</xdr:colOff>
      <xdr:row>30</xdr:row>
      <xdr:rowOff>0</xdr:rowOff>
    </xdr:from>
    <xdr:to>
      <xdr:col>9</xdr:col>
      <xdr:colOff>1219201</xdr:colOff>
      <xdr:row>44</xdr:row>
      <xdr:rowOff>104235</xdr:rowOff>
    </xdr:to>
    <xdr:pic>
      <xdr:nvPicPr>
        <xdr:cNvPr id="1381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816" y="7013814"/>
          <a:ext cx="1162050" cy="2804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114298</xdr:colOff>
      <xdr:row>54</xdr:row>
      <xdr:rowOff>139641</xdr:rowOff>
    </xdr:from>
    <xdr:to>
      <xdr:col>9</xdr:col>
      <xdr:colOff>1284976</xdr:colOff>
      <xdr:row>77</xdr:row>
      <xdr:rowOff>170192</xdr:rowOff>
    </xdr:to>
    <xdr:pic>
      <xdr:nvPicPr>
        <xdr:cNvPr id="13818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935" y="10698014"/>
          <a:ext cx="1170678" cy="4370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80873</xdr:colOff>
      <xdr:row>84</xdr:row>
      <xdr:rowOff>98845</xdr:rowOff>
    </xdr:from>
    <xdr:to>
      <xdr:col>9</xdr:col>
      <xdr:colOff>1284976</xdr:colOff>
      <xdr:row>95</xdr:row>
      <xdr:rowOff>80873</xdr:rowOff>
    </xdr:to>
    <xdr:pic>
      <xdr:nvPicPr>
        <xdr:cNvPr id="138183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510" y="16363232"/>
          <a:ext cx="1204103" cy="206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94712</xdr:colOff>
      <xdr:row>182</xdr:row>
      <xdr:rowOff>107831</xdr:rowOff>
    </xdr:from>
    <xdr:to>
      <xdr:col>9</xdr:col>
      <xdr:colOff>1304387</xdr:colOff>
      <xdr:row>205</xdr:row>
      <xdr:rowOff>52478</xdr:rowOff>
    </xdr:to>
    <xdr:pic>
      <xdr:nvPicPr>
        <xdr:cNvPr id="138184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0349" y="35296416"/>
          <a:ext cx="1209675" cy="428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66136</xdr:colOff>
      <xdr:row>206</xdr:row>
      <xdr:rowOff>113759</xdr:rowOff>
    </xdr:from>
    <xdr:to>
      <xdr:col>9</xdr:col>
      <xdr:colOff>1304386</xdr:colOff>
      <xdr:row>235</xdr:row>
      <xdr:rowOff>35943</xdr:rowOff>
    </xdr:to>
    <xdr:pic>
      <xdr:nvPicPr>
        <xdr:cNvPr id="138185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773" y="40433264"/>
          <a:ext cx="1238250" cy="5394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49243</xdr:colOff>
      <xdr:row>257</xdr:row>
      <xdr:rowOff>98844</xdr:rowOff>
    </xdr:from>
    <xdr:to>
      <xdr:col>9</xdr:col>
      <xdr:colOff>1284976</xdr:colOff>
      <xdr:row>272</xdr:row>
      <xdr:rowOff>179358</xdr:rowOff>
    </xdr:to>
    <xdr:pic>
      <xdr:nvPicPr>
        <xdr:cNvPr id="138186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4880" y="49458113"/>
          <a:ext cx="1235733" cy="2911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75660</xdr:colOff>
      <xdr:row>346</xdr:row>
      <xdr:rowOff>170731</xdr:rowOff>
    </xdr:from>
    <xdr:to>
      <xdr:col>9</xdr:col>
      <xdr:colOff>1247235</xdr:colOff>
      <xdr:row>354</xdr:row>
      <xdr:rowOff>116815</xdr:rowOff>
    </xdr:to>
    <xdr:pic>
      <xdr:nvPicPr>
        <xdr:cNvPr id="138188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297" y="65920189"/>
          <a:ext cx="1171575" cy="145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143773</xdr:colOff>
      <xdr:row>137</xdr:row>
      <xdr:rowOff>44932</xdr:rowOff>
    </xdr:from>
    <xdr:to>
      <xdr:col>9</xdr:col>
      <xdr:colOff>1204712</xdr:colOff>
      <xdr:row>147</xdr:row>
      <xdr:rowOff>170731</xdr:rowOff>
    </xdr:to>
    <xdr:pic>
      <xdr:nvPicPr>
        <xdr:cNvPr id="138189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410" y="26508257"/>
          <a:ext cx="1060939" cy="201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143773</xdr:colOff>
      <xdr:row>100</xdr:row>
      <xdr:rowOff>19231</xdr:rowOff>
    </xdr:from>
    <xdr:to>
      <xdr:col>9</xdr:col>
      <xdr:colOff>1186491</xdr:colOff>
      <xdr:row>114</xdr:row>
      <xdr:rowOff>89860</xdr:rowOff>
    </xdr:to>
    <xdr:pic>
      <xdr:nvPicPr>
        <xdr:cNvPr id="13819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410" y="19356778"/>
          <a:ext cx="1042718" cy="290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62901</xdr:colOff>
      <xdr:row>130</xdr:row>
      <xdr:rowOff>155216</xdr:rowOff>
    </xdr:from>
    <xdr:to>
      <xdr:col>9</xdr:col>
      <xdr:colOff>1168518</xdr:colOff>
      <xdr:row>135</xdr:row>
      <xdr:rowOff>116815</xdr:rowOff>
    </xdr:to>
    <xdr:pic>
      <xdr:nvPicPr>
        <xdr:cNvPr id="138191" name="Picture 57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8538" y="25297622"/>
          <a:ext cx="1105617" cy="90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125802</xdr:colOff>
      <xdr:row>149</xdr:row>
      <xdr:rowOff>161081</xdr:rowOff>
    </xdr:from>
    <xdr:to>
      <xdr:col>9</xdr:col>
      <xdr:colOff>1213090</xdr:colOff>
      <xdr:row>154</xdr:row>
      <xdr:rowOff>80874</xdr:rowOff>
    </xdr:to>
    <xdr:pic>
      <xdr:nvPicPr>
        <xdr:cNvPr id="13819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439" y="28888840"/>
          <a:ext cx="1087288" cy="863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44670</xdr:colOff>
      <xdr:row>156</xdr:row>
      <xdr:rowOff>80870</xdr:rowOff>
    </xdr:from>
    <xdr:to>
      <xdr:col>9</xdr:col>
      <xdr:colOff>1169599</xdr:colOff>
      <xdr:row>159</xdr:row>
      <xdr:rowOff>44931</xdr:rowOff>
    </xdr:to>
    <xdr:pic>
      <xdr:nvPicPr>
        <xdr:cNvPr id="138193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0307" y="30363181"/>
          <a:ext cx="1124929" cy="53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152759</xdr:colOff>
      <xdr:row>165</xdr:row>
      <xdr:rowOff>107828</xdr:rowOff>
    </xdr:from>
    <xdr:to>
      <xdr:col>9</xdr:col>
      <xdr:colOff>1285336</xdr:colOff>
      <xdr:row>171</xdr:row>
      <xdr:rowOff>62899</xdr:rowOff>
    </xdr:to>
    <xdr:pic>
      <xdr:nvPicPr>
        <xdr:cNvPr id="138194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396" y="32088465"/>
          <a:ext cx="1132577" cy="1087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26959</xdr:colOff>
      <xdr:row>126</xdr:row>
      <xdr:rowOff>17970</xdr:rowOff>
    </xdr:from>
    <xdr:to>
      <xdr:col>9</xdr:col>
      <xdr:colOff>1275991</xdr:colOff>
      <xdr:row>129</xdr:row>
      <xdr:rowOff>130653</xdr:rowOff>
    </xdr:to>
    <xdr:pic>
      <xdr:nvPicPr>
        <xdr:cNvPr id="138195" name="Picture 9640" descr="prod3817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2596" y="24216862"/>
          <a:ext cx="1249032" cy="678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80873</xdr:colOff>
      <xdr:row>277</xdr:row>
      <xdr:rowOff>143774</xdr:rowOff>
    </xdr:from>
    <xdr:to>
      <xdr:col>9</xdr:col>
      <xdr:colOff>1167740</xdr:colOff>
      <xdr:row>299</xdr:row>
      <xdr:rowOff>179717</xdr:rowOff>
    </xdr:to>
    <xdr:pic>
      <xdr:nvPicPr>
        <xdr:cNvPr id="2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510" y="53277099"/>
          <a:ext cx="1086867" cy="4376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80872</xdr:colOff>
      <xdr:row>5</xdr:row>
      <xdr:rowOff>17971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81886" cy="92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topLeftCell="B1" zoomScale="106" zoomScaleNormal="106" workbookViewId="0">
      <selection activeCell="E13" sqref="E13"/>
    </sheetView>
  </sheetViews>
  <sheetFormatPr defaultRowHeight="15" customHeight="1" x14ac:dyDescent="0.2"/>
  <cols>
    <col min="1" max="1" width="0.5703125" hidden="1" customWidth="1"/>
    <col min="2" max="2" width="18.7109375" customWidth="1"/>
    <col min="3" max="3" width="13.42578125" style="27" customWidth="1"/>
    <col min="5" max="5" width="15.5703125" customWidth="1"/>
    <col min="6" max="6" width="14.5703125" customWidth="1"/>
    <col min="7" max="7" width="11" customWidth="1"/>
    <col min="8" max="8" width="12.28515625" style="60" customWidth="1"/>
    <col min="9" max="9" width="13.28515625" style="7" customWidth="1"/>
    <col min="10" max="10" width="19.7109375" customWidth="1"/>
    <col min="15" max="15" width="13.140625" customWidth="1"/>
  </cols>
  <sheetData>
    <row r="1" spans="1:15" ht="15" customHeight="1" x14ac:dyDescent="0.2">
      <c r="F1" s="189" t="s">
        <v>348</v>
      </c>
      <c r="G1" s="189"/>
      <c r="H1" s="189"/>
      <c r="I1" s="189"/>
      <c r="J1" s="189"/>
    </row>
    <row r="2" spans="1:15" ht="15" customHeight="1" x14ac:dyDescent="0.2">
      <c r="F2" s="189"/>
      <c r="G2" s="189"/>
      <c r="H2" s="189"/>
      <c r="I2" s="189"/>
      <c r="J2" s="189"/>
    </row>
    <row r="3" spans="1:15" ht="15" customHeight="1" x14ac:dyDescent="0.2">
      <c r="F3" s="189"/>
      <c r="G3" s="189"/>
      <c r="H3" s="189"/>
      <c r="I3" s="189"/>
      <c r="J3" s="189"/>
    </row>
    <row r="4" spans="1:15" ht="15" customHeight="1" x14ac:dyDescent="0.2">
      <c r="F4" s="189"/>
      <c r="G4" s="189"/>
      <c r="H4" s="189"/>
      <c r="I4" s="189"/>
      <c r="J4" s="189"/>
    </row>
    <row r="5" spans="1:15" ht="12" customHeight="1" x14ac:dyDescent="0.2">
      <c r="F5" s="189"/>
      <c r="G5" s="189"/>
      <c r="H5" s="189"/>
      <c r="I5" s="189"/>
      <c r="J5" s="189"/>
    </row>
    <row r="6" spans="1:15" ht="19.5" customHeight="1" thickBot="1" x14ac:dyDescent="0.35">
      <c r="B6" s="195" t="s">
        <v>298</v>
      </c>
      <c r="C6" s="195"/>
      <c r="D6" s="195"/>
      <c r="E6" s="195"/>
      <c r="F6" s="195"/>
      <c r="G6" s="195"/>
      <c r="H6" s="195"/>
      <c r="I6" s="195"/>
      <c r="J6" s="195"/>
    </row>
    <row r="7" spans="1:15" ht="15" customHeight="1" thickBot="1" x14ac:dyDescent="0.25">
      <c r="A7" s="16"/>
      <c r="B7" s="76" t="s">
        <v>292</v>
      </c>
      <c r="C7" s="104" t="s">
        <v>5</v>
      </c>
      <c r="D7" s="90" t="s">
        <v>293</v>
      </c>
      <c r="E7" s="91" t="s">
        <v>294</v>
      </c>
      <c r="F7" s="92" t="s">
        <v>295</v>
      </c>
      <c r="G7" s="166" t="s">
        <v>18</v>
      </c>
      <c r="H7" s="164" t="s">
        <v>296</v>
      </c>
      <c r="I7" s="165"/>
      <c r="J7" s="192"/>
      <c r="K7" s="1"/>
      <c r="L7" s="10"/>
      <c r="M7" s="4"/>
      <c r="N7" s="3"/>
      <c r="O7" s="2"/>
    </row>
    <row r="8" spans="1:15" ht="27" customHeight="1" x14ac:dyDescent="0.2">
      <c r="A8" s="17"/>
      <c r="B8" s="77" t="s">
        <v>19</v>
      </c>
      <c r="C8" s="105"/>
      <c r="D8" s="77" t="s">
        <v>307</v>
      </c>
      <c r="E8" s="93" t="s">
        <v>2</v>
      </c>
      <c r="F8" s="94" t="s">
        <v>0</v>
      </c>
      <c r="G8" s="167"/>
      <c r="H8" s="37" t="s">
        <v>92</v>
      </c>
      <c r="I8" s="95" t="s">
        <v>93</v>
      </c>
      <c r="J8" s="193"/>
      <c r="O8" s="2"/>
    </row>
    <row r="9" spans="1:15" ht="15" customHeight="1" x14ac:dyDescent="0.3">
      <c r="A9" s="17"/>
      <c r="B9" s="161" t="s">
        <v>270</v>
      </c>
      <c r="C9" s="162"/>
      <c r="D9" s="162"/>
      <c r="E9" s="162"/>
      <c r="F9" s="162"/>
      <c r="G9" s="162"/>
      <c r="H9" s="162"/>
      <c r="I9" s="163"/>
      <c r="J9" s="193"/>
      <c r="O9" s="2"/>
    </row>
    <row r="10" spans="1:15" ht="15" customHeight="1" x14ac:dyDescent="0.25">
      <c r="A10" s="17"/>
      <c r="B10" s="47">
        <v>6</v>
      </c>
      <c r="C10" s="106" t="s">
        <v>3</v>
      </c>
      <c r="D10" s="19" t="s">
        <v>234</v>
      </c>
      <c r="E10" s="24" t="s">
        <v>7</v>
      </c>
      <c r="F10" s="48">
        <v>0.28499999999999998</v>
      </c>
      <c r="G10" s="48">
        <v>1250</v>
      </c>
      <c r="H10" s="23">
        <v>365000</v>
      </c>
      <c r="I10" s="38"/>
      <c r="J10" s="193"/>
      <c r="O10" s="2"/>
    </row>
    <row r="11" spans="1:15" ht="15" customHeight="1" x14ac:dyDescent="0.25">
      <c r="A11" s="17"/>
      <c r="B11" s="47">
        <v>6</v>
      </c>
      <c r="C11" s="106" t="s">
        <v>3</v>
      </c>
      <c r="D11" s="19" t="s">
        <v>234</v>
      </c>
      <c r="E11" s="24">
        <v>6</v>
      </c>
      <c r="F11" s="48">
        <v>0.24</v>
      </c>
      <c r="G11" s="48">
        <v>1250</v>
      </c>
      <c r="H11" s="23">
        <v>353000</v>
      </c>
      <c r="I11" s="38">
        <f t="shared" ref="I11:I20" si="0">F11*H11/1000</f>
        <v>84.72</v>
      </c>
      <c r="J11" s="193"/>
      <c r="O11" s="2"/>
    </row>
    <row r="12" spans="1:15" ht="15" customHeight="1" x14ac:dyDescent="0.25">
      <c r="A12" s="17"/>
      <c r="B12" s="134">
        <v>8</v>
      </c>
      <c r="C12" s="106" t="s">
        <v>313</v>
      </c>
      <c r="D12" s="19" t="s">
        <v>314</v>
      </c>
      <c r="E12" s="142" t="s">
        <v>7</v>
      </c>
      <c r="F12" s="142">
        <v>0.41</v>
      </c>
      <c r="G12" s="143">
        <f t="shared" ref="G12:G23" si="1">1000/F12</f>
        <v>2439.0243902439024</v>
      </c>
      <c r="H12" s="121">
        <v>343000</v>
      </c>
      <c r="I12" s="38">
        <f t="shared" si="0"/>
        <v>140.63</v>
      </c>
      <c r="J12" s="193"/>
      <c r="M12" s="8"/>
      <c r="O12" s="2"/>
    </row>
    <row r="13" spans="1:15" ht="14.25" customHeight="1" x14ac:dyDescent="0.25">
      <c r="A13" s="17"/>
      <c r="B13" s="134">
        <v>8</v>
      </c>
      <c r="C13" s="106" t="s">
        <v>3</v>
      </c>
      <c r="D13" s="19" t="s">
        <v>234</v>
      </c>
      <c r="E13" s="134">
        <v>6</v>
      </c>
      <c r="F13" s="142">
        <v>0.41</v>
      </c>
      <c r="G13" s="143">
        <f>1000/F13</f>
        <v>2439.0243902439024</v>
      </c>
      <c r="H13" s="121">
        <v>353000</v>
      </c>
      <c r="I13" s="38">
        <f t="shared" si="0"/>
        <v>144.72999999999999</v>
      </c>
      <c r="J13" s="193"/>
      <c r="M13" s="8"/>
      <c r="O13" s="2"/>
    </row>
    <row r="14" spans="1:15" ht="15" customHeight="1" x14ac:dyDescent="0.25">
      <c r="A14" s="17"/>
      <c r="B14" s="24">
        <v>10</v>
      </c>
      <c r="C14" s="106" t="s">
        <v>3</v>
      </c>
      <c r="D14" s="19" t="s">
        <v>234</v>
      </c>
      <c r="E14" s="24">
        <v>11.7</v>
      </c>
      <c r="F14" s="19">
        <v>0.64</v>
      </c>
      <c r="G14" s="21">
        <f t="shared" si="1"/>
        <v>1562.5</v>
      </c>
      <c r="H14" s="30">
        <v>338000</v>
      </c>
      <c r="I14" s="38">
        <f t="shared" si="0"/>
        <v>216.32</v>
      </c>
      <c r="J14" s="193"/>
      <c r="M14" s="8"/>
      <c r="O14" s="2"/>
    </row>
    <row r="15" spans="1:15" ht="15" customHeight="1" x14ac:dyDescent="0.25">
      <c r="A15" s="17"/>
      <c r="B15" s="24">
        <v>12</v>
      </c>
      <c r="C15" s="106" t="s">
        <v>3</v>
      </c>
      <c r="D15" s="19" t="s">
        <v>234</v>
      </c>
      <c r="E15" s="24">
        <v>11.7</v>
      </c>
      <c r="F15" s="19">
        <v>0.91</v>
      </c>
      <c r="G15" s="21">
        <f t="shared" si="1"/>
        <v>1098.901098901099</v>
      </c>
      <c r="H15" s="30">
        <v>318000</v>
      </c>
      <c r="I15" s="38">
        <f t="shared" si="0"/>
        <v>289.38</v>
      </c>
      <c r="J15" s="193"/>
      <c r="M15" s="8"/>
      <c r="O15" s="2"/>
    </row>
    <row r="16" spans="1:15" ht="15" customHeight="1" x14ac:dyDescent="0.25">
      <c r="A16" s="17"/>
      <c r="B16" s="24">
        <v>14</v>
      </c>
      <c r="C16" s="106" t="s">
        <v>3</v>
      </c>
      <c r="D16" s="19" t="s">
        <v>234</v>
      </c>
      <c r="E16" s="24">
        <v>11.7</v>
      </c>
      <c r="F16" s="19">
        <v>1.24</v>
      </c>
      <c r="G16" s="21">
        <f t="shared" si="1"/>
        <v>806.45161290322585</v>
      </c>
      <c r="H16" s="30">
        <v>317000</v>
      </c>
      <c r="I16" s="38">
        <f t="shared" si="0"/>
        <v>393.08</v>
      </c>
      <c r="J16" s="193"/>
      <c r="M16" s="8"/>
      <c r="O16" s="2"/>
    </row>
    <row r="17" spans="1:15" ht="15" customHeight="1" x14ac:dyDescent="0.25">
      <c r="A17" s="17"/>
      <c r="B17" s="24">
        <v>16</v>
      </c>
      <c r="C17" s="106" t="s">
        <v>3</v>
      </c>
      <c r="D17" s="19" t="s">
        <v>234</v>
      </c>
      <c r="E17" s="24">
        <v>11.7</v>
      </c>
      <c r="F17" s="19">
        <v>1.62</v>
      </c>
      <c r="G17" s="21">
        <f t="shared" si="1"/>
        <v>617.28395061728395</v>
      </c>
      <c r="H17" s="30">
        <v>317000</v>
      </c>
      <c r="I17" s="38">
        <f t="shared" si="0"/>
        <v>513.54000000000008</v>
      </c>
      <c r="J17" s="193"/>
      <c r="M17" s="8"/>
      <c r="O17" s="2"/>
    </row>
    <row r="18" spans="1:15" ht="15" customHeight="1" x14ac:dyDescent="0.25">
      <c r="A18" s="17"/>
      <c r="B18" s="24">
        <v>18</v>
      </c>
      <c r="C18" s="106" t="s">
        <v>3</v>
      </c>
      <c r="D18" s="19" t="s">
        <v>234</v>
      </c>
      <c r="E18" s="24">
        <v>11.7</v>
      </c>
      <c r="F18" s="19">
        <v>2.0299999999999998</v>
      </c>
      <c r="G18" s="21">
        <f t="shared" si="1"/>
        <v>492.61083743842369</v>
      </c>
      <c r="H18" s="30">
        <v>317000</v>
      </c>
      <c r="I18" s="38">
        <f t="shared" si="0"/>
        <v>643.50999999999988</v>
      </c>
      <c r="J18" s="193"/>
      <c r="M18" s="8"/>
      <c r="O18" s="2"/>
    </row>
    <row r="19" spans="1:15" s="136" customFormat="1" ht="15" customHeight="1" x14ac:dyDescent="0.25">
      <c r="A19" s="70"/>
      <c r="B19" s="47">
        <v>20</v>
      </c>
      <c r="C19" s="106" t="s">
        <v>3</v>
      </c>
      <c r="D19" s="19" t="s">
        <v>234</v>
      </c>
      <c r="E19" s="24">
        <v>11.7</v>
      </c>
      <c r="F19" s="72">
        <v>2.52</v>
      </c>
      <c r="G19" s="139">
        <f>1000/F19</f>
        <v>396.82539682539681</v>
      </c>
      <c r="H19" s="30">
        <v>317000</v>
      </c>
      <c r="I19" s="98">
        <f>F19*H19/1000</f>
        <v>798.84</v>
      </c>
      <c r="J19" s="193"/>
      <c r="M19" s="137"/>
      <c r="N19"/>
      <c r="O19" s="138"/>
    </row>
    <row r="20" spans="1:15" ht="15" customHeight="1" x14ac:dyDescent="0.25">
      <c r="A20" s="17"/>
      <c r="B20" s="24">
        <v>22</v>
      </c>
      <c r="C20" s="106" t="s">
        <v>3</v>
      </c>
      <c r="D20" s="19" t="s">
        <v>234</v>
      </c>
      <c r="E20" s="24">
        <v>11.7</v>
      </c>
      <c r="F20" s="19">
        <v>3</v>
      </c>
      <c r="G20" s="21">
        <f t="shared" si="1"/>
        <v>333.33333333333331</v>
      </c>
      <c r="H20" s="30">
        <v>317000</v>
      </c>
      <c r="I20" s="38">
        <f t="shared" si="0"/>
        <v>951</v>
      </c>
      <c r="J20" s="193"/>
      <c r="M20" s="8"/>
      <c r="N20" s="136"/>
      <c r="O20" s="2"/>
    </row>
    <row r="21" spans="1:15" s="71" customFormat="1" ht="15" customHeight="1" x14ac:dyDescent="0.25">
      <c r="A21" s="70"/>
      <c r="B21" s="134">
        <v>25</v>
      </c>
      <c r="C21" s="106" t="s">
        <v>3</v>
      </c>
      <c r="D21" s="19" t="s">
        <v>234</v>
      </c>
      <c r="E21" s="24">
        <v>11.7</v>
      </c>
      <c r="F21" s="72">
        <v>3.92</v>
      </c>
      <c r="G21" s="139">
        <f>1000/F21</f>
        <v>255.10204081632654</v>
      </c>
      <c r="H21" s="30">
        <v>330000</v>
      </c>
      <c r="I21" s="135">
        <f>F21*H21/1000</f>
        <v>1293.5999999999999</v>
      </c>
      <c r="J21" s="193"/>
      <c r="M21" s="122"/>
      <c r="N21"/>
      <c r="O21" s="123"/>
    </row>
    <row r="22" spans="1:15" ht="15" customHeight="1" x14ac:dyDescent="0.25">
      <c r="A22" s="17"/>
      <c r="B22" s="24">
        <v>28</v>
      </c>
      <c r="C22" s="106" t="s">
        <v>3</v>
      </c>
      <c r="D22" s="19" t="s">
        <v>234</v>
      </c>
      <c r="E22" s="24">
        <v>11.7</v>
      </c>
      <c r="F22" s="43">
        <v>4.95</v>
      </c>
      <c r="G22" s="21">
        <f t="shared" si="1"/>
        <v>202.02020202020202</v>
      </c>
      <c r="H22" s="30">
        <v>330000</v>
      </c>
      <c r="I22" s="38">
        <f>F22*H22/1000</f>
        <v>1633.5</v>
      </c>
      <c r="J22" s="193"/>
      <c r="M22" s="8"/>
      <c r="N22" s="71"/>
      <c r="O22" s="2"/>
    </row>
    <row r="23" spans="1:15" ht="15" customHeight="1" x14ac:dyDescent="0.25">
      <c r="A23" s="17"/>
      <c r="B23" s="24">
        <v>32</v>
      </c>
      <c r="C23" s="106" t="s">
        <v>3</v>
      </c>
      <c r="D23" s="19" t="s">
        <v>234</v>
      </c>
      <c r="E23" s="24">
        <v>11.7</v>
      </c>
      <c r="F23" s="19">
        <v>6.31</v>
      </c>
      <c r="G23" s="21">
        <f t="shared" si="1"/>
        <v>158.4786053882726</v>
      </c>
      <c r="H23" s="30">
        <v>330000</v>
      </c>
      <c r="I23" s="38">
        <f>F23*H23/1000</f>
        <v>2082.2999999999997</v>
      </c>
      <c r="J23" s="193"/>
      <c r="M23" s="8"/>
      <c r="O23" s="2"/>
    </row>
    <row r="24" spans="1:15" ht="15" customHeight="1" x14ac:dyDescent="0.25">
      <c r="A24" s="17"/>
      <c r="B24" s="24">
        <v>36</v>
      </c>
      <c r="C24" s="106" t="s">
        <v>3</v>
      </c>
      <c r="D24" s="19" t="s">
        <v>234</v>
      </c>
      <c r="E24" s="24">
        <v>11.7</v>
      </c>
      <c r="F24" s="19">
        <v>8.0299999999999994</v>
      </c>
      <c r="G24" s="21">
        <f>1000/F24</f>
        <v>124.53300124533003</v>
      </c>
      <c r="H24" s="30">
        <v>330000</v>
      </c>
      <c r="I24" s="31">
        <f>F24*H24/1000</f>
        <v>2649.9</v>
      </c>
      <c r="J24" s="193"/>
      <c r="L24" s="1"/>
      <c r="M24" s="8"/>
    </row>
    <row r="25" spans="1:15" ht="15" customHeight="1" x14ac:dyDescent="0.3">
      <c r="A25" s="17"/>
      <c r="B25" s="161" t="s">
        <v>276</v>
      </c>
      <c r="C25" s="162"/>
      <c r="D25" s="162"/>
      <c r="E25" s="162"/>
      <c r="F25" s="162"/>
      <c r="G25" s="162"/>
      <c r="H25" s="162"/>
      <c r="I25" s="163"/>
      <c r="J25" s="194"/>
      <c r="L25" s="1"/>
      <c r="M25" s="8"/>
      <c r="O25" s="2"/>
    </row>
    <row r="26" spans="1:15" ht="15" customHeight="1" x14ac:dyDescent="0.3">
      <c r="A26" s="17"/>
      <c r="B26" s="24">
        <v>6</v>
      </c>
      <c r="C26" s="106" t="s">
        <v>6</v>
      </c>
      <c r="D26" s="19" t="s">
        <v>4</v>
      </c>
      <c r="E26" s="24">
        <v>6</v>
      </c>
      <c r="F26" s="19">
        <v>0.22800000000000001</v>
      </c>
      <c r="G26" s="22">
        <f>1000/F26</f>
        <v>4385.9649122807014</v>
      </c>
      <c r="H26" s="23">
        <v>352000</v>
      </c>
      <c r="I26" s="31">
        <f>F26*H26/1000</f>
        <v>80.256</v>
      </c>
      <c r="J26" s="83"/>
      <c r="L26" s="1"/>
      <c r="M26" s="8"/>
      <c r="O26" s="2"/>
    </row>
    <row r="27" spans="1:15" ht="15" customHeight="1" x14ac:dyDescent="0.3">
      <c r="A27" s="17"/>
      <c r="B27" s="47">
        <v>6</v>
      </c>
      <c r="C27" s="106" t="s">
        <v>304</v>
      </c>
      <c r="D27" s="19" t="s">
        <v>4</v>
      </c>
      <c r="E27" s="47" t="s">
        <v>271</v>
      </c>
      <c r="F27" s="72">
        <v>0.22800000000000001</v>
      </c>
      <c r="G27" s="69"/>
      <c r="H27" s="121">
        <v>342000</v>
      </c>
      <c r="I27" s="31"/>
      <c r="J27" s="84"/>
      <c r="M27" s="8"/>
      <c r="O27" s="2"/>
    </row>
    <row r="28" spans="1:15" ht="15" customHeight="1" x14ac:dyDescent="0.3">
      <c r="A28" s="17"/>
      <c r="B28" s="79">
        <v>8</v>
      </c>
      <c r="C28" s="118" t="s">
        <v>6</v>
      </c>
      <c r="D28" s="119" t="s">
        <v>4</v>
      </c>
      <c r="E28" s="79">
        <v>6</v>
      </c>
      <c r="F28" s="119">
        <v>0.41</v>
      </c>
      <c r="G28" s="120">
        <f>1000/F28</f>
        <v>2439.0243902439024</v>
      </c>
      <c r="H28" s="23">
        <v>352000</v>
      </c>
      <c r="I28" s="31">
        <f>F28*H28/1000</f>
        <v>144.32</v>
      </c>
      <c r="J28" s="84"/>
      <c r="M28" s="8"/>
      <c r="O28" s="2"/>
    </row>
    <row r="29" spans="1:15" ht="15" customHeight="1" x14ac:dyDescent="0.3">
      <c r="A29" s="17"/>
      <c r="B29" s="24">
        <v>8</v>
      </c>
      <c r="C29" s="106" t="s">
        <v>6</v>
      </c>
      <c r="D29" s="19" t="s">
        <v>4</v>
      </c>
      <c r="E29" s="24" t="s">
        <v>271</v>
      </c>
      <c r="F29" s="19">
        <v>0.41</v>
      </c>
      <c r="G29" s="22"/>
      <c r="H29" s="23">
        <v>342000</v>
      </c>
      <c r="I29" s="31"/>
      <c r="J29" s="84"/>
      <c r="M29" s="8"/>
      <c r="O29" s="2"/>
    </row>
    <row r="30" spans="1:15" ht="15" customHeight="1" x14ac:dyDescent="0.3">
      <c r="A30" s="17"/>
      <c r="B30" s="168" t="s">
        <v>275</v>
      </c>
      <c r="C30" s="169"/>
      <c r="D30" s="169"/>
      <c r="E30" s="169"/>
      <c r="F30" s="169"/>
      <c r="G30" s="169"/>
      <c r="H30" s="169"/>
      <c r="I30" s="170"/>
      <c r="J30" s="84"/>
      <c r="M30" s="8"/>
      <c r="O30" s="2"/>
    </row>
    <row r="31" spans="1:15" ht="15" customHeight="1" x14ac:dyDescent="0.3">
      <c r="A31" s="17"/>
      <c r="B31" s="24">
        <v>10</v>
      </c>
      <c r="C31" s="106" t="s">
        <v>3</v>
      </c>
      <c r="D31" s="19" t="s">
        <v>4</v>
      </c>
      <c r="E31" s="24">
        <v>11.7</v>
      </c>
      <c r="F31" s="19">
        <v>0.64</v>
      </c>
      <c r="G31" s="22">
        <f>1000/F31</f>
        <v>1562.5</v>
      </c>
      <c r="H31" s="23">
        <v>358000</v>
      </c>
      <c r="I31" s="31">
        <f>F31*H31/1000</f>
        <v>229.12</v>
      </c>
      <c r="J31" s="84"/>
      <c r="M31" s="8"/>
      <c r="O31" s="2"/>
    </row>
    <row r="32" spans="1:15" ht="15" customHeight="1" x14ac:dyDescent="0.3">
      <c r="A32" s="17"/>
      <c r="B32" s="24">
        <v>12</v>
      </c>
      <c r="C32" s="106" t="s">
        <v>3</v>
      </c>
      <c r="D32" s="19" t="s">
        <v>4</v>
      </c>
      <c r="E32" s="24">
        <v>11.7</v>
      </c>
      <c r="F32" s="19">
        <v>0.92</v>
      </c>
      <c r="G32" s="22">
        <f>G37</f>
        <v>335.57046979865771</v>
      </c>
      <c r="H32" s="23">
        <v>347000</v>
      </c>
      <c r="I32" s="31">
        <f t="shared" ref="I32:I41" si="2">F32*H32/1000</f>
        <v>319.24</v>
      </c>
      <c r="J32" s="84"/>
      <c r="M32" s="8"/>
      <c r="O32" s="2"/>
    </row>
    <row r="33" spans="1:15" ht="15" customHeight="1" x14ac:dyDescent="0.3">
      <c r="A33" s="17"/>
      <c r="B33" s="24">
        <v>14</v>
      </c>
      <c r="C33" s="106" t="s">
        <v>3</v>
      </c>
      <c r="D33" s="19" t="s">
        <v>4</v>
      </c>
      <c r="E33" s="24">
        <v>11.7</v>
      </c>
      <c r="F33" s="19">
        <v>1.24</v>
      </c>
      <c r="G33" s="22">
        <f t="shared" ref="G33:G36" si="3">1000/F33</f>
        <v>806.45161290322585</v>
      </c>
      <c r="H33" s="23">
        <v>347000</v>
      </c>
      <c r="I33" s="31">
        <f t="shared" si="2"/>
        <v>430.28</v>
      </c>
      <c r="J33" s="84"/>
      <c r="M33" s="8"/>
      <c r="O33" s="2"/>
    </row>
    <row r="34" spans="1:15" ht="15" customHeight="1" x14ac:dyDescent="0.3">
      <c r="A34" s="17"/>
      <c r="B34" s="24">
        <v>16</v>
      </c>
      <c r="C34" s="106" t="s">
        <v>3</v>
      </c>
      <c r="D34" s="19" t="s">
        <v>4</v>
      </c>
      <c r="E34" s="24">
        <v>11.7</v>
      </c>
      <c r="F34" s="19">
        <v>1.62</v>
      </c>
      <c r="G34" s="22">
        <f t="shared" si="3"/>
        <v>617.28395061728395</v>
      </c>
      <c r="H34" s="23">
        <v>347000</v>
      </c>
      <c r="I34" s="31">
        <f t="shared" si="2"/>
        <v>562.14</v>
      </c>
      <c r="J34" s="84"/>
      <c r="M34" s="8"/>
      <c r="O34" s="2"/>
    </row>
    <row r="35" spans="1:15" ht="15" customHeight="1" x14ac:dyDescent="0.3">
      <c r="A35" s="17"/>
      <c r="B35" s="24">
        <v>18</v>
      </c>
      <c r="C35" s="106" t="s">
        <v>3</v>
      </c>
      <c r="D35" s="19" t="s">
        <v>4</v>
      </c>
      <c r="E35" s="24">
        <v>11.7</v>
      </c>
      <c r="F35" s="19">
        <v>2.04</v>
      </c>
      <c r="G35" s="22">
        <f t="shared" si="3"/>
        <v>490.19607843137254</v>
      </c>
      <c r="H35" s="23">
        <v>347000</v>
      </c>
      <c r="I35" s="31">
        <f t="shared" si="2"/>
        <v>707.88</v>
      </c>
      <c r="J35" s="84"/>
      <c r="M35" s="8"/>
      <c r="O35" s="2"/>
    </row>
    <row r="36" spans="1:15" ht="15" customHeight="1" x14ac:dyDescent="0.3">
      <c r="A36" s="17"/>
      <c r="B36" s="24">
        <v>20</v>
      </c>
      <c r="C36" s="106" t="s">
        <v>3</v>
      </c>
      <c r="D36" s="19" t="s">
        <v>4</v>
      </c>
      <c r="E36" s="24">
        <v>11.7</v>
      </c>
      <c r="F36" s="19">
        <v>2.5</v>
      </c>
      <c r="G36" s="22">
        <f t="shared" si="3"/>
        <v>400</v>
      </c>
      <c r="H36" s="23">
        <v>378000</v>
      </c>
      <c r="I36" s="31">
        <f t="shared" si="2"/>
        <v>945</v>
      </c>
      <c r="J36" s="84"/>
      <c r="M36" s="8"/>
      <c r="O36" s="2"/>
    </row>
    <row r="37" spans="1:15" ht="15" customHeight="1" x14ac:dyDescent="0.3">
      <c r="A37" s="17"/>
      <c r="B37" s="24">
        <v>22</v>
      </c>
      <c r="C37" s="106" t="s">
        <v>3</v>
      </c>
      <c r="D37" s="19" t="s">
        <v>4</v>
      </c>
      <c r="E37" s="24">
        <v>11.7</v>
      </c>
      <c r="F37" s="19">
        <v>2.98</v>
      </c>
      <c r="G37" s="22">
        <f>1000/F37</f>
        <v>335.57046979865771</v>
      </c>
      <c r="H37" s="23">
        <v>368000</v>
      </c>
      <c r="I37" s="31">
        <f t="shared" si="2"/>
        <v>1096.6400000000001</v>
      </c>
      <c r="J37" s="84"/>
      <c r="M37" s="8"/>
      <c r="O37" s="2"/>
    </row>
    <row r="38" spans="1:15" ht="15" customHeight="1" x14ac:dyDescent="0.3">
      <c r="A38" s="17"/>
      <c r="B38" s="24">
        <v>24</v>
      </c>
      <c r="C38" s="106" t="s">
        <v>3</v>
      </c>
      <c r="D38" s="19" t="s">
        <v>4</v>
      </c>
      <c r="E38" s="24">
        <v>6.05</v>
      </c>
      <c r="F38" s="19">
        <v>3.57</v>
      </c>
      <c r="G38" s="22">
        <f>1000/F38</f>
        <v>280.1120448179272</v>
      </c>
      <c r="H38" s="23">
        <v>455000</v>
      </c>
      <c r="I38" s="31">
        <f t="shared" si="2"/>
        <v>1624.35</v>
      </c>
      <c r="J38" s="84"/>
      <c r="M38" s="8"/>
      <c r="O38" s="2"/>
    </row>
    <row r="39" spans="1:15" ht="15" customHeight="1" x14ac:dyDescent="0.3">
      <c r="A39" s="17"/>
      <c r="B39" s="24">
        <v>25</v>
      </c>
      <c r="C39" s="106" t="s">
        <v>3</v>
      </c>
      <c r="D39" s="19" t="s">
        <v>4</v>
      </c>
      <c r="E39" s="24">
        <v>5.85</v>
      </c>
      <c r="F39" s="19">
        <v>3.85</v>
      </c>
      <c r="G39" s="22">
        <f>1000/F39</f>
        <v>259.74025974025972</v>
      </c>
      <c r="H39" s="23">
        <v>380000</v>
      </c>
      <c r="I39" s="31">
        <f t="shared" si="2"/>
        <v>1463</v>
      </c>
      <c r="J39" s="84"/>
      <c r="M39" s="8"/>
      <c r="O39" s="2"/>
    </row>
    <row r="40" spans="1:15" ht="15" customHeight="1" x14ac:dyDescent="0.3">
      <c r="A40" s="17"/>
      <c r="B40" s="24">
        <v>30</v>
      </c>
      <c r="C40" s="106" t="s">
        <v>3</v>
      </c>
      <c r="D40" s="19" t="s">
        <v>4</v>
      </c>
      <c r="E40" s="24">
        <v>5.85</v>
      </c>
      <c r="F40" s="19">
        <v>5.56</v>
      </c>
      <c r="G40" s="22">
        <f>1000/F40</f>
        <v>179.85611510791369</v>
      </c>
      <c r="H40" s="23">
        <v>398000</v>
      </c>
      <c r="I40" s="31">
        <f t="shared" si="2"/>
        <v>2212.88</v>
      </c>
      <c r="J40" s="84"/>
      <c r="M40" s="8"/>
      <c r="O40" s="2"/>
    </row>
    <row r="41" spans="1:15" ht="15" customHeight="1" x14ac:dyDescent="0.3">
      <c r="A41" s="17"/>
      <c r="B41" s="24">
        <v>32</v>
      </c>
      <c r="C41" s="106" t="s">
        <v>3</v>
      </c>
      <c r="D41" s="19" t="s">
        <v>4</v>
      </c>
      <c r="E41" s="24">
        <v>6</v>
      </c>
      <c r="F41" s="19">
        <v>6.38</v>
      </c>
      <c r="G41" s="22">
        <f>1000/F41</f>
        <v>156.73981191222572</v>
      </c>
      <c r="H41" s="23">
        <v>398000</v>
      </c>
      <c r="I41" s="31">
        <f t="shared" si="2"/>
        <v>2539.2399999999998</v>
      </c>
      <c r="J41" s="84"/>
      <c r="M41" s="8"/>
      <c r="O41" s="2"/>
    </row>
    <row r="42" spans="1:15" ht="15" customHeight="1" x14ac:dyDescent="0.3">
      <c r="A42" s="17"/>
      <c r="B42" s="24">
        <v>36</v>
      </c>
      <c r="C42" s="106" t="s">
        <v>3</v>
      </c>
      <c r="D42" s="19" t="s">
        <v>4</v>
      </c>
      <c r="E42" s="24">
        <v>5.85</v>
      </c>
      <c r="F42" s="19">
        <v>8.1999999999999993</v>
      </c>
      <c r="G42" s="22">
        <f t="shared" ref="G42:G49" si="4">1000/F42</f>
        <v>121.95121951219514</v>
      </c>
      <c r="H42" s="23">
        <v>398000</v>
      </c>
      <c r="I42" s="31">
        <f t="shared" ref="I42:I50" si="5">F42*H42/1000</f>
        <v>3263.5999999999995</v>
      </c>
      <c r="J42" s="84"/>
      <c r="M42" s="8"/>
      <c r="O42" s="2"/>
    </row>
    <row r="43" spans="1:15" ht="15" customHeight="1" x14ac:dyDescent="0.3">
      <c r="A43" s="17"/>
      <c r="B43" s="24">
        <v>40</v>
      </c>
      <c r="C43" s="106" t="s">
        <v>3</v>
      </c>
      <c r="D43" s="19" t="s">
        <v>4</v>
      </c>
      <c r="E43" s="24">
        <v>5.85</v>
      </c>
      <c r="F43" s="19">
        <v>10.07</v>
      </c>
      <c r="G43" s="22">
        <f t="shared" si="4"/>
        <v>99.304865938430979</v>
      </c>
      <c r="H43" s="23">
        <v>398000</v>
      </c>
      <c r="I43" s="31">
        <f t="shared" si="5"/>
        <v>4007.86</v>
      </c>
      <c r="J43" s="84"/>
      <c r="M43" s="8"/>
      <c r="O43" s="2"/>
    </row>
    <row r="44" spans="1:15" ht="15" customHeight="1" x14ac:dyDescent="0.3">
      <c r="A44" s="17"/>
      <c r="B44" s="24">
        <v>50</v>
      </c>
      <c r="C44" s="106" t="s">
        <v>255</v>
      </c>
      <c r="D44" s="19" t="s">
        <v>95</v>
      </c>
      <c r="E44" s="24">
        <v>6</v>
      </c>
      <c r="F44" s="19">
        <v>15.38</v>
      </c>
      <c r="G44" s="22">
        <f t="shared" si="4"/>
        <v>65.019505851755525</v>
      </c>
      <c r="H44" s="23">
        <v>398000</v>
      </c>
      <c r="I44" s="31">
        <f t="shared" si="5"/>
        <v>6121.24</v>
      </c>
      <c r="J44" s="84"/>
      <c r="M44" s="8"/>
      <c r="O44" s="2"/>
    </row>
    <row r="45" spans="1:15" ht="15" customHeight="1" x14ac:dyDescent="0.3">
      <c r="A45" s="17"/>
      <c r="B45" s="24">
        <v>60</v>
      </c>
      <c r="C45" s="106" t="s">
        <v>255</v>
      </c>
      <c r="D45" s="19" t="s">
        <v>95</v>
      </c>
      <c r="E45" s="24">
        <v>5.7</v>
      </c>
      <c r="F45" s="19">
        <v>22.19</v>
      </c>
      <c r="G45" s="22">
        <f>1000/F45</f>
        <v>45.065344749887331</v>
      </c>
      <c r="H45" s="23">
        <v>398000</v>
      </c>
      <c r="I45" s="31">
        <f>F45*H45/1000</f>
        <v>8831.6200000000008</v>
      </c>
      <c r="J45" s="84"/>
      <c r="M45" s="8"/>
      <c r="O45" s="2"/>
    </row>
    <row r="46" spans="1:15" ht="15" customHeight="1" x14ac:dyDescent="0.3">
      <c r="A46" s="17"/>
      <c r="B46" s="24">
        <v>70</v>
      </c>
      <c r="C46" s="106" t="s">
        <v>255</v>
      </c>
      <c r="D46" s="19" t="s">
        <v>95</v>
      </c>
      <c r="E46" s="24">
        <v>4.8499999999999996</v>
      </c>
      <c r="F46" s="19">
        <v>30.21</v>
      </c>
      <c r="G46" s="22">
        <f>1000/F46</f>
        <v>33.101621979476995</v>
      </c>
      <c r="H46" s="23">
        <v>398000</v>
      </c>
      <c r="I46" s="31">
        <f t="shared" si="5"/>
        <v>12023.58</v>
      </c>
      <c r="J46" s="84"/>
      <c r="M46" s="8"/>
      <c r="O46" s="2"/>
    </row>
    <row r="47" spans="1:15" ht="15.75" customHeight="1" x14ac:dyDescent="0.3">
      <c r="A47" s="17"/>
      <c r="B47" s="24">
        <v>80</v>
      </c>
      <c r="C47" s="106" t="s">
        <v>253</v>
      </c>
      <c r="D47" s="19" t="s">
        <v>254</v>
      </c>
      <c r="E47" s="24">
        <v>4.8499999999999996</v>
      </c>
      <c r="F47" s="19">
        <v>39.479999999999997</v>
      </c>
      <c r="G47" s="22">
        <f t="shared" si="4"/>
        <v>25.329280648429588</v>
      </c>
      <c r="H47" s="23">
        <v>398000</v>
      </c>
      <c r="I47" s="31">
        <f t="shared" si="5"/>
        <v>15713.039999999997</v>
      </c>
      <c r="J47" s="84"/>
      <c r="M47" s="8"/>
      <c r="O47" s="2"/>
    </row>
    <row r="48" spans="1:15" ht="15" customHeight="1" x14ac:dyDescent="0.3">
      <c r="A48" s="17"/>
      <c r="B48" s="24">
        <v>90</v>
      </c>
      <c r="C48" s="106" t="s">
        <v>255</v>
      </c>
      <c r="D48" s="19" t="s">
        <v>48</v>
      </c>
      <c r="E48" s="24" t="s">
        <v>291</v>
      </c>
      <c r="F48" s="19">
        <v>50</v>
      </c>
      <c r="G48" s="22">
        <f t="shared" si="4"/>
        <v>20</v>
      </c>
      <c r="H48" s="23">
        <v>398000</v>
      </c>
      <c r="I48" s="31">
        <f t="shared" si="5"/>
        <v>19900</v>
      </c>
      <c r="J48" s="84"/>
      <c r="M48" s="8"/>
      <c r="O48" s="2"/>
    </row>
    <row r="49" spans="1:15" ht="15" customHeight="1" x14ac:dyDescent="0.3">
      <c r="A49" s="125" t="s">
        <v>274</v>
      </c>
      <c r="B49" s="24">
        <v>100</v>
      </c>
      <c r="C49" s="106" t="s">
        <v>255</v>
      </c>
      <c r="D49" s="19" t="s">
        <v>48</v>
      </c>
      <c r="E49" s="24" t="s">
        <v>291</v>
      </c>
      <c r="F49" s="19">
        <v>61.65</v>
      </c>
      <c r="G49" s="22">
        <f t="shared" si="4"/>
        <v>16.220600162206001</v>
      </c>
      <c r="H49" s="23">
        <v>398000</v>
      </c>
      <c r="I49" s="31">
        <f t="shared" si="5"/>
        <v>24536.7</v>
      </c>
      <c r="J49" s="133"/>
      <c r="M49" s="8"/>
      <c r="O49" s="2"/>
    </row>
    <row r="50" spans="1:15" ht="15" customHeight="1" x14ac:dyDescent="0.25">
      <c r="A50" s="17"/>
      <c r="B50" s="24">
        <v>110</v>
      </c>
      <c r="C50" s="106" t="s">
        <v>255</v>
      </c>
      <c r="D50" s="19" t="s">
        <v>48</v>
      </c>
      <c r="E50" s="24" t="s">
        <v>291</v>
      </c>
      <c r="F50" s="19">
        <v>74.599999999999994</v>
      </c>
      <c r="G50" s="22">
        <f>1000/F50</f>
        <v>13.404825737265417</v>
      </c>
      <c r="H50" s="23">
        <v>398000</v>
      </c>
      <c r="I50" s="31">
        <f t="shared" si="5"/>
        <v>29690.799999999996</v>
      </c>
      <c r="J50" s="87"/>
      <c r="M50" s="8"/>
      <c r="O50" s="2"/>
    </row>
    <row r="51" spans="1:15" ht="15" customHeight="1" x14ac:dyDescent="0.3">
      <c r="A51" s="17"/>
      <c r="B51" s="161" t="s">
        <v>274</v>
      </c>
      <c r="C51" s="162"/>
      <c r="D51" s="162"/>
      <c r="E51" s="162"/>
      <c r="F51" s="162"/>
      <c r="G51" s="162"/>
      <c r="H51" s="162"/>
      <c r="I51" s="163"/>
      <c r="J51" s="87"/>
      <c r="M51" s="8"/>
      <c r="O51" s="2"/>
    </row>
    <row r="52" spans="1:15" ht="15" customHeight="1" x14ac:dyDescent="0.25">
      <c r="A52" s="17"/>
      <c r="B52" s="24">
        <v>19</v>
      </c>
      <c r="C52" s="106" t="s">
        <v>243</v>
      </c>
      <c r="D52" s="19" t="s">
        <v>10</v>
      </c>
      <c r="E52" s="24">
        <v>6</v>
      </c>
      <c r="F52" s="19">
        <v>2.4500000000000002</v>
      </c>
      <c r="G52" s="22">
        <f>1000/F52</f>
        <v>408.16326530612241</v>
      </c>
      <c r="H52" s="23">
        <v>445000</v>
      </c>
      <c r="I52" s="38">
        <f>F52*H52/1000</f>
        <v>1090.25</v>
      </c>
      <c r="J52" s="87"/>
      <c r="M52" s="8"/>
      <c r="O52" s="2"/>
    </row>
    <row r="53" spans="1:15" ht="15" customHeight="1" x14ac:dyDescent="0.25">
      <c r="A53" s="17"/>
      <c r="B53" s="24">
        <v>24</v>
      </c>
      <c r="C53" s="106" t="s">
        <v>244</v>
      </c>
      <c r="D53" s="19" t="s">
        <v>10</v>
      </c>
      <c r="E53" s="24">
        <v>6</v>
      </c>
      <c r="F53" s="19">
        <v>3.92</v>
      </c>
      <c r="G53" s="22">
        <f>1000/F53</f>
        <v>255.10204081632654</v>
      </c>
      <c r="H53" s="23">
        <v>445000</v>
      </c>
      <c r="I53" s="38">
        <f>F53*H53/1000</f>
        <v>1744.4</v>
      </c>
      <c r="J53" s="87"/>
      <c r="M53" s="8"/>
      <c r="O53" s="2"/>
    </row>
    <row r="54" spans="1:15" ht="15" customHeight="1" x14ac:dyDescent="0.25">
      <c r="A54" s="17"/>
      <c r="B54" s="24">
        <v>30</v>
      </c>
      <c r="C54" s="106" t="s">
        <v>244</v>
      </c>
      <c r="D54" s="19" t="s">
        <v>10</v>
      </c>
      <c r="E54" s="24">
        <v>6</v>
      </c>
      <c r="F54" s="19">
        <v>6.12</v>
      </c>
      <c r="G54" s="22">
        <f>1000/F54</f>
        <v>163.3986928104575</v>
      </c>
      <c r="H54" s="23">
        <v>445000</v>
      </c>
      <c r="I54" s="38">
        <f>F54*H54/1000</f>
        <v>2723.4</v>
      </c>
      <c r="J54" s="87"/>
      <c r="M54" s="8"/>
      <c r="O54" s="2"/>
    </row>
    <row r="55" spans="1:15" ht="15" customHeight="1" x14ac:dyDescent="0.25">
      <c r="A55" s="17"/>
      <c r="B55" s="24">
        <v>32</v>
      </c>
      <c r="C55" s="106" t="s">
        <v>245</v>
      </c>
      <c r="D55" s="19" t="s">
        <v>10</v>
      </c>
      <c r="E55" s="24">
        <v>6</v>
      </c>
      <c r="F55" s="19">
        <v>6.93</v>
      </c>
      <c r="G55" s="22">
        <f>1000/F55</f>
        <v>144.3001443001443</v>
      </c>
      <c r="H55" s="23">
        <v>445000</v>
      </c>
      <c r="I55" s="31"/>
      <c r="J55" s="87"/>
      <c r="M55" s="8"/>
      <c r="O55" s="2"/>
    </row>
    <row r="56" spans="1:15" ht="15" customHeight="1" x14ac:dyDescent="0.3">
      <c r="A56" s="17"/>
      <c r="B56" s="161" t="s">
        <v>273</v>
      </c>
      <c r="C56" s="162"/>
      <c r="D56" s="162"/>
      <c r="E56" s="162"/>
      <c r="F56" s="162"/>
      <c r="G56" s="162"/>
      <c r="H56" s="162"/>
      <c r="I56" s="162"/>
      <c r="J56" s="87"/>
      <c r="M56" s="8"/>
      <c r="O56" s="2"/>
    </row>
    <row r="57" spans="1:15" ht="15" customHeight="1" x14ac:dyDescent="0.25">
      <c r="A57" s="17"/>
      <c r="B57" s="24" t="s">
        <v>201</v>
      </c>
      <c r="C57" s="106" t="s">
        <v>21</v>
      </c>
      <c r="D57" s="19" t="s">
        <v>10</v>
      </c>
      <c r="E57" s="24">
        <v>6</v>
      </c>
      <c r="F57" s="19">
        <v>1.19</v>
      </c>
      <c r="G57" s="22">
        <f t="shared" ref="G57:G65" si="6">1000/F57</f>
        <v>840.3361344537816</v>
      </c>
      <c r="H57" s="23">
        <v>507000</v>
      </c>
      <c r="I57" s="31">
        <f t="shared" ref="I57:I65" si="7">H57*F57/1000</f>
        <v>603.33000000000004</v>
      </c>
      <c r="J57" s="87"/>
      <c r="M57" s="8"/>
      <c r="O57" s="2"/>
    </row>
    <row r="58" spans="1:15" ht="15" customHeight="1" x14ac:dyDescent="0.25">
      <c r="A58" s="17"/>
      <c r="B58" s="24" t="s">
        <v>14</v>
      </c>
      <c r="C58" s="106" t="s">
        <v>21</v>
      </c>
      <c r="D58" s="19" t="s">
        <v>10</v>
      </c>
      <c r="E58" s="24">
        <v>6</v>
      </c>
      <c r="F58" s="19">
        <v>1.53</v>
      </c>
      <c r="G58" s="22">
        <f>1000/F58</f>
        <v>653.59477124183002</v>
      </c>
      <c r="H58" s="23">
        <v>507000</v>
      </c>
      <c r="I58" s="31">
        <f t="shared" si="7"/>
        <v>775.71</v>
      </c>
      <c r="J58" s="87"/>
      <c r="M58" s="8"/>
      <c r="O58" s="2"/>
    </row>
    <row r="59" spans="1:15" ht="15" customHeight="1" x14ac:dyDescent="0.25">
      <c r="A59" s="17"/>
      <c r="B59" s="24" t="s">
        <v>209</v>
      </c>
      <c r="C59" s="106" t="s">
        <v>21</v>
      </c>
      <c r="D59" s="19" t="s">
        <v>10</v>
      </c>
      <c r="E59" s="24">
        <v>6</v>
      </c>
      <c r="F59" s="19">
        <v>1.51</v>
      </c>
      <c r="G59" s="22">
        <f>1000/F59</f>
        <v>662.25165562913912</v>
      </c>
      <c r="H59" s="23">
        <v>445000</v>
      </c>
      <c r="I59" s="31">
        <f t="shared" si="7"/>
        <v>671.95</v>
      </c>
      <c r="J59" s="87"/>
      <c r="M59" s="8"/>
      <c r="O59" s="2"/>
    </row>
    <row r="60" spans="1:15" ht="15" customHeight="1" x14ac:dyDescent="0.25">
      <c r="A60" s="17"/>
      <c r="B60" s="24" t="s">
        <v>15</v>
      </c>
      <c r="C60" s="106" t="s">
        <v>21</v>
      </c>
      <c r="D60" s="19" t="s">
        <v>10</v>
      </c>
      <c r="E60" s="24">
        <v>6</v>
      </c>
      <c r="F60" s="19">
        <v>1.96</v>
      </c>
      <c r="G60" s="22">
        <f t="shared" si="6"/>
        <v>510.20408163265307</v>
      </c>
      <c r="H60" s="23">
        <v>440000</v>
      </c>
      <c r="I60" s="31">
        <f t="shared" si="7"/>
        <v>862.4</v>
      </c>
      <c r="J60" s="87"/>
      <c r="M60" s="8"/>
      <c r="O60" s="2"/>
    </row>
    <row r="61" spans="1:15" ht="15" customHeight="1" x14ac:dyDescent="0.25">
      <c r="A61" s="17"/>
      <c r="B61" s="24" t="s">
        <v>202</v>
      </c>
      <c r="C61" s="106" t="s">
        <v>21</v>
      </c>
      <c r="D61" s="19" t="s">
        <v>10</v>
      </c>
      <c r="E61" s="24">
        <v>6</v>
      </c>
      <c r="F61" s="19">
        <v>1.61</v>
      </c>
      <c r="G61" s="22">
        <f>1000/F61</f>
        <v>621.11801242236027</v>
      </c>
      <c r="H61" s="23">
        <v>500000</v>
      </c>
      <c r="I61" s="31">
        <f t="shared" si="7"/>
        <v>805</v>
      </c>
      <c r="J61" s="87"/>
      <c r="O61" s="2"/>
    </row>
    <row r="62" spans="1:15" ht="15" customHeight="1" x14ac:dyDescent="0.25">
      <c r="A62" s="17"/>
      <c r="B62" s="24" t="s">
        <v>16</v>
      </c>
      <c r="C62" s="106" t="s">
        <v>21</v>
      </c>
      <c r="D62" s="19" t="s">
        <v>10</v>
      </c>
      <c r="E62" s="24">
        <v>6</v>
      </c>
      <c r="F62" s="19">
        <v>2.15</v>
      </c>
      <c r="G62" s="22">
        <f t="shared" si="6"/>
        <v>465.11627906976747</v>
      </c>
      <c r="H62" s="23">
        <v>500000</v>
      </c>
      <c r="I62" s="31">
        <f t="shared" si="7"/>
        <v>1075</v>
      </c>
      <c r="J62" s="87"/>
      <c r="M62" s="7"/>
      <c r="O62" s="2" t="s">
        <v>1</v>
      </c>
    </row>
    <row r="63" spans="1:15" ht="15" customHeight="1" x14ac:dyDescent="0.25">
      <c r="A63" s="17"/>
      <c r="B63" s="24" t="s">
        <v>156</v>
      </c>
      <c r="C63" s="106" t="s">
        <v>21</v>
      </c>
      <c r="D63" s="19" t="s">
        <v>10</v>
      </c>
      <c r="E63" s="24">
        <v>6</v>
      </c>
      <c r="F63" s="19">
        <v>1.9</v>
      </c>
      <c r="G63" s="22">
        <f>1000/F63</f>
        <v>526.31578947368428</v>
      </c>
      <c r="H63" s="23">
        <v>500000</v>
      </c>
      <c r="I63" s="31">
        <f t="shared" si="7"/>
        <v>950</v>
      </c>
      <c r="J63" s="87"/>
      <c r="O63" s="2"/>
    </row>
    <row r="64" spans="1:15" s="27" customFormat="1" ht="15" customHeight="1" x14ac:dyDescent="0.25">
      <c r="A64" s="17"/>
      <c r="B64" s="24" t="s">
        <v>8</v>
      </c>
      <c r="C64" s="106" t="s">
        <v>21</v>
      </c>
      <c r="D64" s="19" t="s">
        <v>10</v>
      </c>
      <c r="E64" s="24">
        <v>12</v>
      </c>
      <c r="F64" s="19">
        <v>2.5</v>
      </c>
      <c r="G64" s="22">
        <f t="shared" si="6"/>
        <v>400</v>
      </c>
      <c r="H64" s="23">
        <v>378000</v>
      </c>
      <c r="I64" s="31">
        <f t="shared" si="7"/>
        <v>945</v>
      </c>
      <c r="J64" s="87"/>
      <c r="N64"/>
      <c r="O64" s="44"/>
    </row>
    <row r="65" spans="1:15" s="27" customFormat="1" ht="15" customHeight="1" x14ac:dyDescent="0.25">
      <c r="A65" s="17"/>
      <c r="B65" s="24" t="s">
        <v>111</v>
      </c>
      <c r="C65" s="106" t="s">
        <v>21</v>
      </c>
      <c r="D65" s="19" t="s">
        <v>10</v>
      </c>
      <c r="E65" s="24">
        <v>6</v>
      </c>
      <c r="F65" s="19">
        <v>2.78</v>
      </c>
      <c r="G65" s="22">
        <f t="shared" si="6"/>
        <v>359.71223021582739</v>
      </c>
      <c r="H65" s="23">
        <v>385000</v>
      </c>
      <c r="I65" s="31">
        <f t="shared" si="7"/>
        <v>1070.3</v>
      </c>
      <c r="J65" s="87"/>
      <c r="O65" s="44"/>
    </row>
    <row r="66" spans="1:15" ht="15" customHeight="1" x14ac:dyDescent="0.25">
      <c r="A66" s="17"/>
      <c r="B66" s="24" t="s">
        <v>75</v>
      </c>
      <c r="C66" s="106" t="s">
        <v>21</v>
      </c>
      <c r="D66" s="19" t="s">
        <v>10</v>
      </c>
      <c r="E66" s="24">
        <v>12</v>
      </c>
      <c r="F66" s="19">
        <v>3.07</v>
      </c>
      <c r="G66" s="22">
        <f>1000/F66</f>
        <v>325.73289902280135</v>
      </c>
      <c r="H66" s="23">
        <v>378000</v>
      </c>
      <c r="I66" s="31">
        <f t="shared" ref="I66:I75" si="8">H66*F66/1000</f>
        <v>1160.46</v>
      </c>
      <c r="J66" s="87"/>
      <c r="L66" s="5"/>
      <c r="N66" s="27"/>
      <c r="O66" s="2"/>
    </row>
    <row r="67" spans="1:15" ht="15" customHeight="1" x14ac:dyDescent="0.25">
      <c r="A67" s="17"/>
      <c r="B67" s="24" t="s">
        <v>135</v>
      </c>
      <c r="C67" s="106" t="s">
        <v>21</v>
      </c>
      <c r="D67" s="19" t="s">
        <v>10</v>
      </c>
      <c r="E67" s="24">
        <v>12</v>
      </c>
      <c r="F67" s="19">
        <v>3.8</v>
      </c>
      <c r="G67" s="22">
        <f>1000/F67</f>
        <v>263.15789473684214</v>
      </c>
      <c r="H67" s="23">
        <v>380000</v>
      </c>
      <c r="I67" s="31">
        <f t="shared" si="8"/>
        <v>1444</v>
      </c>
      <c r="J67" s="87"/>
      <c r="L67" s="5"/>
      <c r="O67" s="2"/>
    </row>
    <row r="68" spans="1:15" ht="15" customHeight="1" x14ac:dyDescent="0.25">
      <c r="A68" s="17"/>
      <c r="B68" s="24" t="s">
        <v>232</v>
      </c>
      <c r="C68" s="106" t="s">
        <v>21</v>
      </c>
      <c r="D68" s="19" t="s">
        <v>10</v>
      </c>
      <c r="E68" s="24">
        <v>12</v>
      </c>
      <c r="F68" s="19">
        <v>3.94</v>
      </c>
      <c r="G68" s="22">
        <f>1000/F68</f>
        <v>253.80710659898477</v>
      </c>
      <c r="H68" s="23">
        <v>385000</v>
      </c>
      <c r="I68" s="31">
        <f t="shared" si="8"/>
        <v>1516.9</v>
      </c>
      <c r="J68" s="87"/>
      <c r="L68" s="5"/>
      <c r="O68" s="2"/>
    </row>
    <row r="69" spans="1:15" ht="15" customHeight="1" x14ac:dyDescent="0.25">
      <c r="A69" s="17"/>
      <c r="B69" s="24" t="s">
        <v>159</v>
      </c>
      <c r="C69" s="106" t="s">
        <v>21</v>
      </c>
      <c r="D69" s="19" t="s">
        <v>10</v>
      </c>
      <c r="E69" s="24">
        <v>12</v>
      </c>
      <c r="F69" s="19">
        <v>4.8899999999999997</v>
      </c>
      <c r="G69" s="22">
        <f t="shared" ref="G69:G78" si="9">1000/F69</f>
        <v>204.49897750511249</v>
      </c>
      <c r="H69" s="23">
        <v>370000</v>
      </c>
      <c r="I69" s="31">
        <f t="shared" si="8"/>
        <v>1809.2999999999997</v>
      </c>
      <c r="J69" s="87"/>
      <c r="L69" s="5"/>
      <c r="O69" s="2"/>
    </row>
    <row r="70" spans="1:15" ht="15" customHeight="1" x14ac:dyDescent="0.25">
      <c r="A70" s="17"/>
      <c r="B70" s="24" t="s">
        <v>167</v>
      </c>
      <c r="C70" s="106" t="s">
        <v>21</v>
      </c>
      <c r="D70" s="19" t="s">
        <v>10</v>
      </c>
      <c r="E70" s="24">
        <v>12</v>
      </c>
      <c r="F70" s="19">
        <v>5.79</v>
      </c>
      <c r="G70" s="22">
        <f t="shared" si="9"/>
        <v>172.71157167530225</v>
      </c>
      <c r="H70" s="23">
        <v>378000</v>
      </c>
      <c r="I70" s="31">
        <f t="shared" si="8"/>
        <v>2188.62</v>
      </c>
      <c r="J70" s="87"/>
      <c r="L70" s="5"/>
      <c r="O70" s="2"/>
    </row>
    <row r="71" spans="1:15" ht="15" customHeight="1" x14ac:dyDescent="0.25">
      <c r="A71" s="17"/>
      <c r="B71" s="24" t="s">
        <v>210</v>
      </c>
      <c r="C71" s="106" t="s">
        <v>21</v>
      </c>
      <c r="D71" s="19" t="s">
        <v>10</v>
      </c>
      <c r="E71" s="24">
        <v>12</v>
      </c>
      <c r="F71" s="19">
        <v>5.57</v>
      </c>
      <c r="G71" s="22">
        <f>1000/F71</f>
        <v>179.53321364452424</v>
      </c>
      <c r="H71" s="23">
        <v>420000</v>
      </c>
      <c r="I71" s="31">
        <f t="shared" si="8"/>
        <v>2339.4</v>
      </c>
      <c r="J71" s="87"/>
      <c r="L71" s="5"/>
      <c r="O71" s="2"/>
    </row>
    <row r="72" spans="1:15" ht="15" customHeight="1" x14ac:dyDescent="0.25">
      <c r="A72" s="17"/>
      <c r="B72" s="24" t="s">
        <v>180</v>
      </c>
      <c r="C72" s="106" t="s">
        <v>21</v>
      </c>
      <c r="D72" s="19" t="s">
        <v>10</v>
      </c>
      <c r="E72" s="24">
        <v>12</v>
      </c>
      <c r="F72" s="19">
        <v>5.8</v>
      </c>
      <c r="G72" s="22">
        <f>1000/F72</f>
        <v>172.41379310344828</v>
      </c>
      <c r="H72" s="23">
        <v>403000</v>
      </c>
      <c r="I72" s="31">
        <f t="shared" si="8"/>
        <v>2337.4</v>
      </c>
      <c r="J72" s="87"/>
      <c r="L72" s="5"/>
      <c r="O72" s="2"/>
    </row>
    <row r="73" spans="1:15" ht="15" customHeight="1" x14ac:dyDescent="0.25">
      <c r="A73" s="17"/>
      <c r="B73" s="24" t="s">
        <v>9</v>
      </c>
      <c r="C73" s="106" t="s">
        <v>21</v>
      </c>
      <c r="D73" s="19" t="s">
        <v>10</v>
      </c>
      <c r="E73" s="24">
        <v>12</v>
      </c>
      <c r="F73" s="19">
        <v>7</v>
      </c>
      <c r="G73" s="22">
        <f>1000/F73</f>
        <v>142.85714285714286</v>
      </c>
      <c r="H73" s="23">
        <v>403000</v>
      </c>
      <c r="I73" s="31">
        <f t="shared" si="8"/>
        <v>2821</v>
      </c>
      <c r="J73" s="87"/>
      <c r="O73" s="2"/>
    </row>
    <row r="74" spans="1:15" ht="15" customHeight="1" x14ac:dyDescent="0.25">
      <c r="A74" s="17"/>
      <c r="B74" s="24" t="s">
        <v>223</v>
      </c>
      <c r="C74" s="106" t="s">
        <v>21</v>
      </c>
      <c r="D74" s="19" t="s">
        <v>10</v>
      </c>
      <c r="E74" s="24">
        <v>12</v>
      </c>
      <c r="F74" s="19">
        <v>7.36</v>
      </c>
      <c r="G74" s="22">
        <f>1000/F74</f>
        <v>135.86956521739131</v>
      </c>
      <c r="H74" s="23">
        <v>410000</v>
      </c>
      <c r="I74" s="31">
        <f t="shared" si="8"/>
        <v>3017.6</v>
      </c>
      <c r="J74" s="87"/>
      <c r="O74" s="2"/>
    </row>
    <row r="75" spans="1:15" ht="15" customHeight="1" x14ac:dyDescent="0.25">
      <c r="A75" s="17"/>
      <c r="B75" s="24" t="s">
        <v>214</v>
      </c>
      <c r="C75" s="106" t="s">
        <v>21</v>
      </c>
      <c r="D75" s="19" t="s">
        <v>10</v>
      </c>
      <c r="E75" s="24">
        <v>12</v>
      </c>
      <c r="F75" s="19">
        <v>8.7799999999999994</v>
      </c>
      <c r="G75" s="22">
        <f t="shared" si="9"/>
        <v>113.89521640091117</v>
      </c>
      <c r="H75" s="23">
        <v>410000</v>
      </c>
      <c r="I75" s="31">
        <f t="shared" si="8"/>
        <v>3599.7999999999997</v>
      </c>
      <c r="J75" s="87"/>
      <c r="O75" s="2"/>
    </row>
    <row r="76" spans="1:15" ht="15" customHeight="1" x14ac:dyDescent="0.25">
      <c r="A76" s="17"/>
      <c r="B76" s="24" t="s">
        <v>91</v>
      </c>
      <c r="C76" s="106" t="s">
        <v>105</v>
      </c>
      <c r="D76" s="19" t="s">
        <v>25</v>
      </c>
      <c r="E76" s="24">
        <v>12</v>
      </c>
      <c r="F76" s="19">
        <v>9.67</v>
      </c>
      <c r="G76" s="22">
        <f t="shared" si="9"/>
        <v>103.41261633919338</v>
      </c>
      <c r="H76" s="23">
        <v>410000</v>
      </c>
      <c r="I76" s="31">
        <f>H76*F76/1000</f>
        <v>3964.7</v>
      </c>
      <c r="J76" s="87"/>
      <c r="O76" s="2"/>
    </row>
    <row r="77" spans="1:15" ht="15" customHeight="1" x14ac:dyDescent="0.25">
      <c r="A77" s="17"/>
      <c r="B77" s="24" t="s">
        <v>169</v>
      </c>
      <c r="C77" s="106" t="s">
        <v>21</v>
      </c>
      <c r="D77" s="19" t="s">
        <v>10</v>
      </c>
      <c r="E77" s="24">
        <v>12</v>
      </c>
      <c r="F77" s="19">
        <v>10.89</v>
      </c>
      <c r="G77" s="22">
        <f t="shared" si="9"/>
        <v>91.827364554637271</v>
      </c>
      <c r="H77" s="23">
        <v>400000</v>
      </c>
      <c r="I77" s="31">
        <f>H77*F77/1000</f>
        <v>4356</v>
      </c>
      <c r="J77" s="87"/>
      <c r="O77" s="2"/>
    </row>
    <row r="78" spans="1:15" ht="17.25" customHeight="1" x14ac:dyDescent="0.3">
      <c r="A78" s="17"/>
      <c r="B78" s="24" t="s">
        <v>23</v>
      </c>
      <c r="C78" s="106" t="s">
        <v>21</v>
      </c>
      <c r="D78" s="19" t="s">
        <v>10</v>
      </c>
      <c r="E78" s="24">
        <v>12</v>
      </c>
      <c r="F78" s="19">
        <v>12.2</v>
      </c>
      <c r="G78" s="22">
        <f t="shared" si="9"/>
        <v>81.967213114754102</v>
      </c>
      <c r="H78" s="23">
        <v>400000</v>
      </c>
      <c r="I78" s="31">
        <f>H78*F78/1000</f>
        <v>4880</v>
      </c>
      <c r="J78" s="82"/>
      <c r="O78" s="2"/>
    </row>
    <row r="79" spans="1:15" ht="16.5" customHeight="1" x14ac:dyDescent="0.3">
      <c r="A79" s="17"/>
      <c r="B79" s="24" t="s">
        <v>318</v>
      </c>
      <c r="C79" s="106" t="s">
        <v>21</v>
      </c>
      <c r="D79" s="19" t="s">
        <v>10</v>
      </c>
      <c r="E79" s="24">
        <v>12</v>
      </c>
      <c r="F79" s="19">
        <v>15.1</v>
      </c>
      <c r="G79" s="22">
        <f>1000/F79</f>
        <v>66.225165562913915</v>
      </c>
      <c r="H79" s="23">
        <v>478000</v>
      </c>
      <c r="I79" s="31">
        <f>H79*F79/1000</f>
        <v>7217.8</v>
      </c>
      <c r="J79" s="82"/>
      <c r="O79" s="2"/>
    </row>
    <row r="80" spans="1:15" ht="15" customHeight="1" x14ac:dyDescent="0.3">
      <c r="A80" s="17"/>
      <c r="B80" s="24" t="s">
        <v>17</v>
      </c>
      <c r="C80" s="106" t="s">
        <v>21</v>
      </c>
      <c r="D80" s="19" t="s">
        <v>10</v>
      </c>
      <c r="E80" s="24">
        <v>12</v>
      </c>
      <c r="F80" s="19">
        <v>15.56</v>
      </c>
      <c r="G80" s="22">
        <f>1000/F80</f>
        <v>64.267352185089976</v>
      </c>
      <c r="H80" s="23">
        <v>478000</v>
      </c>
      <c r="I80" s="31">
        <f>H80*F80/1000</f>
        <v>7437.68</v>
      </c>
      <c r="J80" s="82"/>
      <c r="O80" s="2"/>
    </row>
    <row r="81" spans="1:15" ht="15" customHeight="1" x14ac:dyDescent="0.3">
      <c r="A81" s="17"/>
      <c r="B81" s="161" t="s">
        <v>272</v>
      </c>
      <c r="C81" s="162"/>
      <c r="D81" s="162"/>
      <c r="E81" s="162"/>
      <c r="F81" s="162"/>
      <c r="G81" s="162"/>
      <c r="H81" s="162"/>
      <c r="I81" s="163"/>
      <c r="J81" s="82"/>
      <c r="O81" s="2"/>
    </row>
    <row r="82" spans="1:15" ht="15" customHeight="1" x14ac:dyDescent="0.3">
      <c r="A82" s="17"/>
      <c r="B82" s="24" t="s">
        <v>101</v>
      </c>
      <c r="C82" s="106" t="s">
        <v>142</v>
      </c>
      <c r="D82" s="19" t="s">
        <v>10</v>
      </c>
      <c r="E82" s="24">
        <v>12</v>
      </c>
      <c r="F82" s="19">
        <v>6.07</v>
      </c>
      <c r="G82" s="22">
        <f>1000/F82</f>
        <v>164.74464579901152</v>
      </c>
      <c r="H82" s="30">
        <v>397000</v>
      </c>
      <c r="I82" s="38">
        <f>H82*F82/1000</f>
        <v>2409.79</v>
      </c>
      <c r="J82" s="82"/>
      <c r="O82" s="2"/>
    </row>
    <row r="83" spans="1:15" ht="15" customHeight="1" x14ac:dyDescent="0.3">
      <c r="A83" s="17"/>
      <c r="B83" s="24" t="s">
        <v>112</v>
      </c>
      <c r="C83" s="106" t="s">
        <v>142</v>
      </c>
      <c r="D83" s="19" t="s">
        <v>10</v>
      </c>
      <c r="E83" s="24">
        <v>12</v>
      </c>
      <c r="F83" s="19">
        <v>7.16</v>
      </c>
      <c r="G83" s="22">
        <f t="shared" ref="G83:G92" si="10">1000/F83</f>
        <v>139.66480446927375</v>
      </c>
      <c r="H83" s="30">
        <v>399000</v>
      </c>
      <c r="I83" s="38">
        <f>H83*F83/1000</f>
        <v>2856.84</v>
      </c>
      <c r="J83" s="82"/>
      <c r="O83" s="2"/>
    </row>
    <row r="84" spans="1:15" ht="15" customHeight="1" x14ac:dyDescent="0.3">
      <c r="A84" s="17"/>
      <c r="B84" s="24" t="s">
        <v>113</v>
      </c>
      <c r="C84" s="106" t="s">
        <v>142</v>
      </c>
      <c r="D84" s="19" t="s">
        <v>10</v>
      </c>
      <c r="E84" s="24">
        <v>12</v>
      </c>
      <c r="F84" s="19">
        <v>8.98</v>
      </c>
      <c r="G84" s="22">
        <f t="shared" si="10"/>
        <v>111.35857461024499</v>
      </c>
      <c r="H84" s="30">
        <v>403000</v>
      </c>
      <c r="I84" s="38">
        <f t="shared" ref="I84:I92" si="11">H84*F84/1000</f>
        <v>3618.94</v>
      </c>
      <c r="J84" s="82"/>
      <c r="O84" s="2"/>
    </row>
    <row r="85" spans="1:15" ht="15" customHeight="1" x14ac:dyDescent="0.3">
      <c r="A85" s="17"/>
      <c r="B85" s="24" t="s">
        <v>269</v>
      </c>
      <c r="C85" s="106" t="s">
        <v>142</v>
      </c>
      <c r="D85" s="19" t="s">
        <v>10</v>
      </c>
      <c r="E85" s="24">
        <v>12</v>
      </c>
      <c r="F85" s="19">
        <v>10.7</v>
      </c>
      <c r="G85" s="22">
        <f t="shared" si="10"/>
        <v>93.45794392523365</v>
      </c>
      <c r="H85" s="30">
        <v>438000</v>
      </c>
      <c r="I85" s="38">
        <f t="shared" si="11"/>
        <v>4686.6000000000004</v>
      </c>
      <c r="J85" s="82"/>
      <c r="O85" s="2"/>
    </row>
    <row r="86" spans="1:15" ht="15" customHeight="1" x14ac:dyDescent="0.3">
      <c r="A86" s="17"/>
      <c r="B86" s="24" t="s">
        <v>114</v>
      </c>
      <c r="C86" s="106" t="s">
        <v>142</v>
      </c>
      <c r="D86" s="19" t="s">
        <v>10</v>
      </c>
      <c r="E86" s="24">
        <v>12</v>
      </c>
      <c r="F86" s="19">
        <v>12.65</v>
      </c>
      <c r="G86" s="22">
        <f t="shared" si="10"/>
        <v>79.051383399209485</v>
      </c>
      <c r="H86" s="30">
        <v>448000</v>
      </c>
      <c r="I86" s="38">
        <f t="shared" si="11"/>
        <v>5667.2</v>
      </c>
      <c r="J86" s="82"/>
      <c r="O86" s="2"/>
    </row>
    <row r="87" spans="1:15" ht="15" customHeight="1" x14ac:dyDescent="0.3">
      <c r="A87" s="17"/>
      <c r="B87" s="24" t="s">
        <v>115</v>
      </c>
      <c r="C87" s="106" t="s">
        <v>142</v>
      </c>
      <c r="D87" s="19" t="s">
        <v>10</v>
      </c>
      <c r="E87" s="24">
        <v>12</v>
      </c>
      <c r="F87" s="19">
        <v>14.65</v>
      </c>
      <c r="G87" s="22">
        <f t="shared" si="10"/>
        <v>68.25938566552901</v>
      </c>
      <c r="H87" s="30">
        <v>468000</v>
      </c>
      <c r="I87" s="38">
        <f t="shared" si="11"/>
        <v>6856.2</v>
      </c>
      <c r="J87" s="82"/>
      <c r="O87" s="2"/>
    </row>
    <row r="88" spans="1:15" ht="15" customHeight="1" x14ac:dyDescent="0.3">
      <c r="A88" s="17"/>
      <c r="B88" s="24" t="s">
        <v>71</v>
      </c>
      <c r="C88" s="106" t="s">
        <v>142</v>
      </c>
      <c r="D88" s="19" t="s">
        <v>10</v>
      </c>
      <c r="E88" s="24">
        <v>12</v>
      </c>
      <c r="F88" s="19">
        <v>16.670000000000002</v>
      </c>
      <c r="G88" s="22">
        <f>1000/F88</f>
        <v>59.988002399520092</v>
      </c>
      <c r="H88" s="30">
        <v>508000</v>
      </c>
      <c r="I88" s="38">
        <f>H88*F88/1000</f>
        <v>8468.36</v>
      </c>
      <c r="J88" s="82"/>
      <c r="O88" s="2"/>
    </row>
    <row r="89" spans="1:15" ht="15" customHeight="1" x14ac:dyDescent="0.3">
      <c r="A89" s="17"/>
      <c r="B89" s="24" t="s">
        <v>303</v>
      </c>
      <c r="C89" s="106" t="s">
        <v>142</v>
      </c>
      <c r="D89" s="19" t="s">
        <v>10</v>
      </c>
      <c r="E89" s="24">
        <v>12</v>
      </c>
      <c r="F89" s="19">
        <v>16.670000000000002</v>
      </c>
      <c r="G89" s="22">
        <f t="shared" si="10"/>
        <v>59.988002399520092</v>
      </c>
      <c r="H89" s="30">
        <v>508000</v>
      </c>
      <c r="I89" s="38">
        <f t="shared" si="11"/>
        <v>8468.36</v>
      </c>
      <c r="J89" s="82"/>
      <c r="O89" s="2"/>
    </row>
    <row r="90" spans="1:15" ht="15" customHeight="1" x14ac:dyDescent="0.3">
      <c r="A90" s="17"/>
      <c r="B90" s="24" t="s">
        <v>72</v>
      </c>
      <c r="C90" s="106" t="s">
        <v>142</v>
      </c>
      <c r="D90" s="19" t="s">
        <v>10</v>
      </c>
      <c r="E90" s="24">
        <v>12</v>
      </c>
      <c r="F90" s="19">
        <v>18.75</v>
      </c>
      <c r="G90" s="22">
        <f t="shared" si="10"/>
        <v>53.333333333333336</v>
      </c>
      <c r="H90" s="30">
        <v>585000</v>
      </c>
      <c r="I90" s="38">
        <f t="shared" si="11"/>
        <v>10968.75</v>
      </c>
      <c r="J90" s="82"/>
      <c r="O90" s="2" t="s">
        <v>1</v>
      </c>
    </row>
    <row r="91" spans="1:15" ht="15" customHeight="1" x14ac:dyDescent="0.3">
      <c r="A91" s="17"/>
      <c r="B91" s="24" t="s">
        <v>76</v>
      </c>
      <c r="C91" s="106" t="s">
        <v>142</v>
      </c>
      <c r="D91" s="19" t="s">
        <v>10</v>
      </c>
      <c r="E91" s="24">
        <v>12</v>
      </c>
      <c r="F91" s="19">
        <v>21</v>
      </c>
      <c r="G91" s="22">
        <f t="shared" si="10"/>
        <v>47.61904761904762</v>
      </c>
      <c r="H91" s="30">
        <v>585000</v>
      </c>
      <c r="I91" s="38">
        <f t="shared" si="11"/>
        <v>12285</v>
      </c>
      <c r="J91" s="82"/>
      <c r="O91" s="2"/>
    </row>
    <row r="92" spans="1:15" ht="15" customHeight="1" x14ac:dyDescent="0.25">
      <c r="A92" s="17"/>
      <c r="B92" s="24" t="s">
        <v>73</v>
      </c>
      <c r="C92" s="106" t="s">
        <v>142</v>
      </c>
      <c r="D92" s="19" t="s">
        <v>10</v>
      </c>
      <c r="E92" s="24">
        <v>12</v>
      </c>
      <c r="F92" s="19">
        <v>24</v>
      </c>
      <c r="G92" s="22">
        <f t="shared" si="10"/>
        <v>41.666666666666664</v>
      </c>
      <c r="H92" s="30">
        <v>585000</v>
      </c>
      <c r="I92" s="38">
        <f t="shared" si="11"/>
        <v>14040</v>
      </c>
      <c r="J92" s="74"/>
      <c r="O92" s="2"/>
    </row>
    <row r="93" spans="1:15" ht="15" customHeight="1" x14ac:dyDescent="0.25">
      <c r="A93" s="17"/>
      <c r="B93" s="24" t="s">
        <v>117</v>
      </c>
      <c r="C93" s="106" t="s">
        <v>142</v>
      </c>
      <c r="D93" s="19" t="s">
        <v>10</v>
      </c>
      <c r="E93" s="24">
        <v>12</v>
      </c>
      <c r="F93" s="19">
        <v>28</v>
      </c>
      <c r="G93" s="22">
        <f>1000/F93</f>
        <v>35.714285714285715</v>
      </c>
      <c r="H93" s="30">
        <v>585000</v>
      </c>
      <c r="I93" s="38">
        <f>H93*F93/1000</f>
        <v>16380</v>
      </c>
      <c r="J93" s="74"/>
      <c r="O93" s="2"/>
    </row>
    <row r="94" spans="1:15" ht="15" customHeight="1" x14ac:dyDescent="0.3">
      <c r="A94" s="17"/>
      <c r="B94" s="158" t="s">
        <v>327</v>
      </c>
      <c r="C94" s="159"/>
      <c r="D94" s="159"/>
      <c r="E94" s="159"/>
      <c r="F94" s="159"/>
      <c r="G94" s="159"/>
      <c r="H94" s="159"/>
      <c r="I94" s="160"/>
      <c r="J94" s="74"/>
      <c r="O94" s="2"/>
    </row>
    <row r="95" spans="1:15" s="11" customFormat="1" ht="15.75" customHeight="1" x14ac:dyDescent="0.25">
      <c r="A95" s="131"/>
      <c r="B95" s="24" t="s">
        <v>328</v>
      </c>
      <c r="C95" s="106" t="s">
        <v>332</v>
      </c>
      <c r="D95" s="19" t="s">
        <v>331</v>
      </c>
      <c r="E95" s="24">
        <v>12</v>
      </c>
      <c r="F95" s="19">
        <v>6.85</v>
      </c>
      <c r="G95" s="22">
        <f>1000/F95</f>
        <v>145.98540145985402</v>
      </c>
      <c r="H95" s="30">
        <v>465000</v>
      </c>
      <c r="I95" s="38">
        <f>H95*F95/1000</f>
        <v>3185.25</v>
      </c>
      <c r="J95" s="74"/>
      <c r="N95"/>
      <c r="O95" s="132"/>
    </row>
    <row r="96" spans="1:15" ht="15" customHeight="1" x14ac:dyDescent="0.25">
      <c r="A96" s="17"/>
      <c r="B96" s="24" t="s">
        <v>99</v>
      </c>
      <c r="C96" s="106" t="s">
        <v>333</v>
      </c>
      <c r="D96" s="19" t="s">
        <v>331</v>
      </c>
      <c r="E96" s="24">
        <v>12</v>
      </c>
      <c r="F96" s="19">
        <v>4.5</v>
      </c>
      <c r="G96" s="22">
        <f>1000/F96</f>
        <v>222.22222222222223</v>
      </c>
      <c r="H96" s="30">
        <v>465000</v>
      </c>
      <c r="I96" s="38">
        <f>H96*F96/1000</f>
        <v>2092.5</v>
      </c>
      <c r="J96" s="78"/>
      <c r="N96" s="11"/>
      <c r="O96" s="2"/>
    </row>
    <row r="97" spans="1:15" ht="15" customHeight="1" x14ac:dyDescent="0.25">
      <c r="A97" s="17"/>
      <c r="B97" s="24" t="s">
        <v>329</v>
      </c>
      <c r="C97" s="106" t="s">
        <v>334</v>
      </c>
      <c r="D97" s="19" t="s">
        <v>331</v>
      </c>
      <c r="E97" s="24">
        <v>12</v>
      </c>
      <c r="F97" s="19">
        <v>4.99</v>
      </c>
      <c r="G97" s="22">
        <f>1000/F97</f>
        <v>200.40080160320642</v>
      </c>
      <c r="H97" s="30">
        <v>465000</v>
      </c>
      <c r="I97" s="38">
        <f>H97*F97/1000</f>
        <v>2320.35</v>
      </c>
      <c r="J97" s="78"/>
      <c r="O97" s="2"/>
    </row>
    <row r="98" spans="1:15" ht="15" customHeight="1" x14ac:dyDescent="0.25">
      <c r="A98" s="17"/>
      <c r="B98" s="24" t="s">
        <v>330</v>
      </c>
      <c r="C98" s="106" t="s">
        <v>335</v>
      </c>
      <c r="D98" s="19" t="s">
        <v>331</v>
      </c>
      <c r="E98" s="24">
        <v>12</v>
      </c>
      <c r="F98" s="19">
        <v>7.07</v>
      </c>
      <c r="G98" s="22">
        <f>1000/F98</f>
        <v>141.44271570014143</v>
      </c>
      <c r="H98" s="30">
        <v>465000</v>
      </c>
      <c r="I98" s="38">
        <f>H98*F98/1000</f>
        <v>3287.55</v>
      </c>
      <c r="J98" s="78"/>
      <c r="O98" s="2"/>
    </row>
    <row r="99" spans="1:15" ht="15" customHeight="1" x14ac:dyDescent="0.3">
      <c r="A99" s="17"/>
      <c r="B99" s="161" t="s">
        <v>278</v>
      </c>
      <c r="C99" s="162"/>
      <c r="D99" s="162"/>
      <c r="E99" s="162"/>
      <c r="F99" s="162"/>
      <c r="G99" s="162"/>
      <c r="H99" s="162"/>
      <c r="I99" s="163"/>
      <c r="J99" s="78"/>
      <c r="N99" t="s">
        <v>1</v>
      </c>
      <c r="O99" s="2"/>
    </row>
    <row r="100" spans="1:15" ht="15" customHeight="1" x14ac:dyDescent="0.25">
      <c r="A100" s="17"/>
      <c r="B100" s="24">
        <v>1.5</v>
      </c>
      <c r="C100" s="106" t="s">
        <v>151</v>
      </c>
      <c r="D100" s="19" t="s">
        <v>10</v>
      </c>
      <c r="E100" s="24" t="s">
        <v>20</v>
      </c>
      <c r="F100" s="19">
        <v>25.05</v>
      </c>
      <c r="G100" s="22"/>
      <c r="H100" s="30">
        <v>440000</v>
      </c>
      <c r="I100" s="38">
        <f t="shared" ref="I100:I118" si="12">H100*F100/1000</f>
        <v>11022</v>
      </c>
      <c r="J100" s="78"/>
      <c r="O100" s="2"/>
    </row>
    <row r="101" spans="1:15" ht="15" customHeight="1" x14ac:dyDescent="0.25">
      <c r="A101" s="17"/>
      <c r="B101" s="24">
        <v>1.5</v>
      </c>
      <c r="C101" s="106" t="s">
        <v>151</v>
      </c>
      <c r="D101" s="19" t="s">
        <v>10</v>
      </c>
      <c r="E101" s="24" t="s">
        <v>11</v>
      </c>
      <c r="F101" s="19">
        <v>40.1</v>
      </c>
      <c r="G101" s="22"/>
      <c r="H101" s="30">
        <v>440000</v>
      </c>
      <c r="I101" s="38">
        <f t="shared" si="12"/>
        <v>17644</v>
      </c>
      <c r="J101" s="78"/>
      <c r="O101" s="2"/>
    </row>
    <row r="102" spans="1:15" ht="15" customHeight="1" x14ac:dyDescent="0.25">
      <c r="A102" s="17"/>
      <c r="B102" s="24">
        <v>1.8</v>
      </c>
      <c r="C102" s="106" t="s">
        <v>151</v>
      </c>
      <c r="D102" s="19" t="s">
        <v>10</v>
      </c>
      <c r="E102" s="24" t="s">
        <v>20</v>
      </c>
      <c r="F102" s="19">
        <v>29.59</v>
      </c>
      <c r="G102" s="22"/>
      <c r="H102" s="30">
        <v>387000</v>
      </c>
      <c r="I102" s="38">
        <f t="shared" si="12"/>
        <v>11451.33</v>
      </c>
      <c r="J102" s="78"/>
      <c r="O102" s="2"/>
    </row>
    <row r="103" spans="1:15" ht="15" customHeight="1" x14ac:dyDescent="0.25">
      <c r="A103" s="50"/>
      <c r="B103" s="24">
        <v>1.8</v>
      </c>
      <c r="C103" s="106" t="s">
        <v>151</v>
      </c>
      <c r="D103" s="19" t="s">
        <v>10</v>
      </c>
      <c r="E103" s="24" t="s">
        <v>11</v>
      </c>
      <c r="F103" s="19">
        <v>47.08</v>
      </c>
      <c r="G103" s="22"/>
      <c r="H103" s="30">
        <v>387000</v>
      </c>
      <c r="I103" s="38">
        <f t="shared" si="12"/>
        <v>18219.96</v>
      </c>
      <c r="J103" s="78"/>
      <c r="O103" s="2"/>
    </row>
    <row r="104" spans="1:15" ht="15" customHeight="1" x14ac:dyDescent="0.25">
      <c r="A104" s="49" t="s">
        <v>176</v>
      </c>
      <c r="B104" s="24">
        <v>2</v>
      </c>
      <c r="C104" s="106" t="s">
        <v>13</v>
      </c>
      <c r="D104" s="19" t="s">
        <v>10</v>
      </c>
      <c r="E104" s="24" t="s">
        <v>20</v>
      </c>
      <c r="F104" s="19">
        <v>32.5</v>
      </c>
      <c r="G104" s="22"/>
      <c r="H104" s="30">
        <v>370000</v>
      </c>
      <c r="I104" s="38">
        <f t="shared" si="12"/>
        <v>12025</v>
      </c>
      <c r="J104" s="78"/>
      <c r="O104" s="2"/>
    </row>
    <row r="105" spans="1:15" ht="15" customHeight="1" x14ac:dyDescent="0.25">
      <c r="A105" s="17"/>
      <c r="B105" s="47">
        <v>2</v>
      </c>
      <c r="C105" s="68" t="s">
        <v>13</v>
      </c>
      <c r="D105" s="72" t="s">
        <v>10</v>
      </c>
      <c r="E105" s="47" t="s">
        <v>212</v>
      </c>
      <c r="F105" s="72">
        <v>33.36</v>
      </c>
      <c r="G105" s="69"/>
      <c r="H105" s="30">
        <v>370000</v>
      </c>
      <c r="I105" s="98">
        <f>H105*F105/1000</f>
        <v>12343.2</v>
      </c>
      <c r="J105" s="78"/>
      <c r="O105" s="2"/>
    </row>
    <row r="106" spans="1:15" ht="15" customHeight="1" x14ac:dyDescent="0.25">
      <c r="A106" s="17"/>
      <c r="B106" s="35">
        <v>2</v>
      </c>
      <c r="C106" s="107" t="s">
        <v>13</v>
      </c>
      <c r="D106" s="34" t="s">
        <v>10</v>
      </c>
      <c r="E106" s="35" t="s">
        <v>321</v>
      </c>
      <c r="F106" s="34">
        <v>35.659999999999997</v>
      </c>
      <c r="G106" s="36"/>
      <c r="H106" s="30">
        <v>370000</v>
      </c>
      <c r="I106" s="98">
        <f>H106*F106/1000</f>
        <v>13194.199999999999</v>
      </c>
      <c r="J106" s="78"/>
      <c r="O106" s="2"/>
    </row>
    <row r="107" spans="1:15" ht="15" customHeight="1" x14ac:dyDescent="0.25">
      <c r="A107" s="17"/>
      <c r="B107" s="35">
        <v>2</v>
      </c>
      <c r="C107" s="107" t="s">
        <v>13</v>
      </c>
      <c r="D107" s="34" t="s">
        <v>10</v>
      </c>
      <c r="E107" s="35" t="s">
        <v>11</v>
      </c>
      <c r="F107" s="34">
        <v>51.48</v>
      </c>
      <c r="G107" s="36"/>
      <c r="H107" s="30">
        <v>370000</v>
      </c>
      <c r="I107" s="38">
        <f t="shared" si="12"/>
        <v>19047.599999999999</v>
      </c>
      <c r="J107" s="78"/>
      <c r="O107" s="2"/>
    </row>
    <row r="108" spans="1:15" ht="15" customHeight="1" x14ac:dyDescent="0.25">
      <c r="A108" s="17"/>
      <c r="B108" s="24">
        <v>3</v>
      </c>
      <c r="C108" s="106" t="s">
        <v>13</v>
      </c>
      <c r="D108" s="19" t="s">
        <v>10</v>
      </c>
      <c r="E108" s="24" t="s">
        <v>11</v>
      </c>
      <c r="F108" s="19">
        <v>77</v>
      </c>
      <c r="G108" s="22"/>
      <c r="H108" s="30">
        <v>365000</v>
      </c>
      <c r="I108" s="38">
        <f t="shared" si="12"/>
        <v>28105</v>
      </c>
      <c r="J108" s="78"/>
      <c r="O108" s="2"/>
    </row>
    <row r="109" spans="1:15" ht="15" customHeight="1" x14ac:dyDescent="0.25">
      <c r="A109" s="17"/>
      <c r="B109" s="24">
        <v>4</v>
      </c>
      <c r="C109" s="106" t="s">
        <v>13</v>
      </c>
      <c r="D109" s="19" t="s">
        <v>10</v>
      </c>
      <c r="E109" s="24" t="s">
        <v>345</v>
      </c>
      <c r="F109" s="19">
        <v>144.84</v>
      </c>
      <c r="G109" s="22"/>
      <c r="H109" s="30">
        <v>408000</v>
      </c>
      <c r="I109" s="31">
        <f>H109*F109/1000</f>
        <v>59094.720000000001</v>
      </c>
      <c r="J109" s="186"/>
      <c r="O109" s="2"/>
    </row>
    <row r="110" spans="1:15" ht="15" customHeight="1" x14ac:dyDescent="0.25">
      <c r="A110" s="17"/>
      <c r="B110" s="24">
        <v>4</v>
      </c>
      <c r="C110" s="106" t="s">
        <v>13</v>
      </c>
      <c r="D110" s="19" t="s">
        <v>10</v>
      </c>
      <c r="E110" s="24" t="s">
        <v>12</v>
      </c>
      <c r="F110" s="19">
        <v>282.60000000000002</v>
      </c>
      <c r="G110" s="22"/>
      <c r="H110" s="30">
        <v>408000</v>
      </c>
      <c r="I110" s="31">
        <f t="shared" si="12"/>
        <v>115300.80000000002</v>
      </c>
      <c r="J110" s="186"/>
      <c r="O110" s="2"/>
    </row>
    <row r="111" spans="1:15" ht="15" customHeight="1" x14ac:dyDescent="0.25">
      <c r="A111" s="17"/>
      <c r="B111" s="24">
        <v>5</v>
      </c>
      <c r="C111" s="106" t="s">
        <v>13</v>
      </c>
      <c r="D111" s="19" t="s">
        <v>10</v>
      </c>
      <c r="E111" s="24" t="s">
        <v>12</v>
      </c>
      <c r="F111" s="19">
        <v>359</v>
      </c>
      <c r="G111" s="22"/>
      <c r="H111" s="30">
        <v>408000</v>
      </c>
      <c r="I111" s="31">
        <f t="shared" si="12"/>
        <v>146472</v>
      </c>
      <c r="J111" s="186"/>
      <c r="O111" s="2"/>
    </row>
    <row r="112" spans="1:15" ht="15" customHeight="1" x14ac:dyDescent="0.25">
      <c r="A112" s="17"/>
      <c r="B112" s="24">
        <v>6</v>
      </c>
      <c r="C112" s="106" t="s">
        <v>13</v>
      </c>
      <c r="D112" s="19" t="s">
        <v>10</v>
      </c>
      <c r="E112" s="24" t="s">
        <v>12</v>
      </c>
      <c r="F112" s="19">
        <v>424</v>
      </c>
      <c r="G112" s="22"/>
      <c r="H112" s="30">
        <v>408000</v>
      </c>
      <c r="I112" s="31">
        <f t="shared" si="12"/>
        <v>172992</v>
      </c>
      <c r="J112" s="186"/>
      <c r="O112" s="2"/>
    </row>
    <row r="113" spans="1:15" ht="15" customHeight="1" x14ac:dyDescent="0.25">
      <c r="A113" s="17"/>
      <c r="B113" s="47">
        <v>8</v>
      </c>
      <c r="C113" s="106" t="s">
        <v>13</v>
      </c>
      <c r="D113" s="19" t="s">
        <v>10</v>
      </c>
      <c r="E113" s="24" t="s">
        <v>12</v>
      </c>
      <c r="F113" s="19">
        <v>568</v>
      </c>
      <c r="G113" s="22"/>
      <c r="H113" s="30">
        <v>408000</v>
      </c>
      <c r="I113" s="31">
        <f t="shared" si="12"/>
        <v>231744</v>
      </c>
      <c r="J113" s="186"/>
      <c r="O113" s="2"/>
    </row>
    <row r="114" spans="1:15" ht="15" customHeight="1" x14ac:dyDescent="0.25">
      <c r="A114" s="17"/>
      <c r="B114" s="24">
        <v>10</v>
      </c>
      <c r="C114" s="106" t="s">
        <v>13</v>
      </c>
      <c r="D114" s="19" t="s">
        <v>10</v>
      </c>
      <c r="E114" s="24" t="s">
        <v>12</v>
      </c>
      <c r="F114" s="19">
        <v>707</v>
      </c>
      <c r="G114" s="22"/>
      <c r="H114" s="30">
        <v>408000</v>
      </c>
      <c r="I114" s="31">
        <f t="shared" si="12"/>
        <v>288456</v>
      </c>
      <c r="J114" s="186"/>
      <c r="O114" s="2"/>
    </row>
    <row r="115" spans="1:15" ht="15" customHeight="1" x14ac:dyDescent="0.25">
      <c r="A115" s="17"/>
      <c r="B115" s="24">
        <v>12</v>
      </c>
      <c r="C115" s="106" t="s">
        <v>13</v>
      </c>
      <c r="D115" s="19" t="s">
        <v>10</v>
      </c>
      <c r="E115" s="24" t="s">
        <v>12</v>
      </c>
      <c r="F115" s="19">
        <v>859</v>
      </c>
      <c r="G115" s="22"/>
      <c r="H115" s="30">
        <v>408000</v>
      </c>
      <c r="I115" s="31">
        <f t="shared" si="12"/>
        <v>350472</v>
      </c>
      <c r="J115" s="186"/>
      <c r="O115" s="2"/>
    </row>
    <row r="116" spans="1:15" ht="15" customHeight="1" x14ac:dyDescent="0.25">
      <c r="A116" s="17"/>
      <c r="B116" s="24">
        <v>14</v>
      </c>
      <c r="C116" s="106" t="s">
        <v>13</v>
      </c>
      <c r="D116" s="19" t="s">
        <v>10</v>
      </c>
      <c r="E116" s="24" t="s">
        <v>12</v>
      </c>
      <c r="F116" s="19">
        <v>994</v>
      </c>
      <c r="G116" s="22"/>
      <c r="H116" s="30">
        <v>478000</v>
      </c>
      <c r="I116" s="31">
        <f t="shared" si="12"/>
        <v>475132</v>
      </c>
      <c r="J116" s="186"/>
      <c r="O116" s="2"/>
    </row>
    <row r="117" spans="1:15" ht="15" customHeight="1" x14ac:dyDescent="0.3">
      <c r="A117" s="17"/>
      <c r="B117" s="24">
        <v>16</v>
      </c>
      <c r="C117" s="106" t="s">
        <v>13</v>
      </c>
      <c r="D117" s="19" t="s">
        <v>10</v>
      </c>
      <c r="E117" s="24" t="s">
        <v>12</v>
      </c>
      <c r="F117" s="19">
        <v>1125</v>
      </c>
      <c r="G117" s="22"/>
      <c r="H117" s="30">
        <v>478000</v>
      </c>
      <c r="I117" s="31"/>
      <c r="J117" s="124"/>
      <c r="O117" s="2"/>
    </row>
    <row r="118" spans="1:15" ht="15" customHeight="1" x14ac:dyDescent="0.25">
      <c r="A118" s="17"/>
      <c r="B118" s="24">
        <v>20</v>
      </c>
      <c r="C118" s="106" t="s">
        <v>13</v>
      </c>
      <c r="D118" s="19" t="s">
        <v>137</v>
      </c>
      <c r="E118" s="24" t="s">
        <v>12</v>
      </c>
      <c r="F118" s="19">
        <v>1428</v>
      </c>
      <c r="G118" s="22"/>
      <c r="H118" s="30">
        <v>478000</v>
      </c>
      <c r="I118" s="31">
        <f t="shared" si="12"/>
        <v>682584</v>
      </c>
      <c r="J118" s="141"/>
      <c r="O118" s="2"/>
    </row>
    <row r="119" spans="1:15" ht="15" customHeight="1" x14ac:dyDescent="0.3">
      <c r="A119" s="17"/>
      <c r="B119" s="161" t="s">
        <v>277</v>
      </c>
      <c r="C119" s="162"/>
      <c r="D119" s="162"/>
      <c r="E119" s="162"/>
      <c r="F119" s="162"/>
      <c r="G119" s="162"/>
      <c r="H119" s="162"/>
      <c r="I119" s="163"/>
      <c r="J119" s="196"/>
      <c r="O119" s="2"/>
    </row>
    <row r="120" spans="1:15" ht="15" customHeight="1" x14ac:dyDescent="0.25">
      <c r="A120" s="17"/>
      <c r="B120" s="35">
        <v>10</v>
      </c>
      <c r="C120" s="108" t="s">
        <v>13</v>
      </c>
      <c r="D120" s="34" t="s">
        <v>125</v>
      </c>
      <c r="E120" s="34" t="s">
        <v>126</v>
      </c>
      <c r="F120" s="34">
        <v>0.70699999999999996</v>
      </c>
      <c r="G120" s="34"/>
      <c r="H120" s="23">
        <v>495000</v>
      </c>
      <c r="I120" s="38">
        <v>487060</v>
      </c>
      <c r="J120" s="197"/>
      <c r="O120" s="2"/>
    </row>
    <row r="121" spans="1:15" ht="15" customHeight="1" x14ac:dyDescent="0.3">
      <c r="A121" s="17"/>
      <c r="B121" s="201" t="s">
        <v>280</v>
      </c>
      <c r="C121" s="202"/>
      <c r="D121" s="202"/>
      <c r="E121" s="202"/>
      <c r="F121" s="202"/>
      <c r="G121" s="202"/>
      <c r="H121" s="202"/>
      <c r="I121" s="202"/>
      <c r="J121" s="197"/>
      <c r="O121" s="2"/>
    </row>
    <row r="122" spans="1:15" ht="15" customHeight="1" x14ac:dyDescent="0.25">
      <c r="A122" s="17"/>
      <c r="B122" s="35">
        <v>1</v>
      </c>
      <c r="C122" s="108" t="s">
        <v>108</v>
      </c>
      <c r="D122" s="34" t="s">
        <v>134</v>
      </c>
      <c r="E122" s="34" t="s">
        <v>175</v>
      </c>
      <c r="F122" s="34">
        <v>25.4</v>
      </c>
      <c r="G122" s="34"/>
      <c r="H122" s="23">
        <v>493000</v>
      </c>
      <c r="I122" s="51">
        <f>F122*H122/1000</f>
        <v>12522.2</v>
      </c>
      <c r="J122" s="197"/>
      <c r="O122" s="2"/>
    </row>
    <row r="123" spans="1:15" ht="15" customHeight="1" x14ac:dyDescent="0.25">
      <c r="A123" s="17"/>
      <c r="B123" s="35">
        <v>1.2</v>
      </c>
      <c r="C123" s="108" t="s">
        <v>108</v>
      </c>
      <c r="D123" s="34" t="s">
        <v>134</v>
      </c>
      <c r="E123" s="34" t="s">
        <v>175</v>
      </c>
      <c r="F123" s="34">
        <v>29.8</v>
      </c>
      <c r="G123" s="34"/>
      <c r="H123" s="23">
        <v>493000</v>
      </c>
      <c r="I123" s="51">
        <f>F123*H123/1000</f>
        <v>14691.4</v>
      </c>
      <c r="J123" s="198"/>
      <c r="O123" s="2"/>
    </row>
    <row r="124" spans="1:15" ht="15" customHeight="1" x14ac:dyDescent="0.25">
      <c r="A124" s="17"/>
      <c r="B124" s="35">
        <v>1.5</v>
      </c>
      <c r="C124" s="108" t="s">
        <v>305</v>
      </c>
      <c r="D124" s="34" t="s">
        <v>134</v>
      </c>
      <c r="E124" s="34" t="s">
        <v>175</v>
      </c>
      <c r="F124" s="34">
        <v>39.5</v>
      </c>
      <c r="G124" s="34"/>
      <c r="H124" s="23">
        <v>493000</v>
      </c>
      <c r="I124" s="51">
        <f>F124*H124/1000</f>
        <v>19473.5</v>
      </c>
      <c r="J124" s="199"/>
      <c r="O124" s="2"/>
    </row>
    <row r="125" spans="1:15" ht="15" customHeight="1" x14ac:dyDescent="0.25">
      <c r="A125" s="17"/>
      <c r="B125" s="35">
        <v>1.8</v>
      </c>
      <c r="C125" s="108" t="s">
        <v>108</v>
      </c>
      <c r="D125" s="34" t="s">
        <v>134</v>
      </c>
      <c r="E125" s="34" t="s">
        <v>175</v>
      </c>
      <c r="F125" s="34">
        <v>44.2</v>
      </c>
      <c r="G125" s="34"/>
      <c r="H125" s="23">
        <v>493000</v>
      </c>
      <c r="I125" s="51">
        <f>F125*H125/1000</f>
        <v>21790.6</v>
      </c>
      <c r="J125" s="200"/>
      <c r="O125" s="2"/>
    </row>
    <row r="126" spans="1:15" ht="15" customHeight="1" x14ac:dyDescent="0.3">
      <c r="A126" s="17"/>
      <c r="B126" s="161" t="s">
        <v>279</v>
      </c>
      <c r="C126" s="162"/>
      <c r="D126" s="162"/>
      <c r="E126" s="162"/>
      <c r="F126" s="162"/>
      <c r="G126" s="162"/>
      <c r="H126" s="162"/>
      <c r="I126" s="163"/>
      <c r="J126" s="156"/>
      <c r="O126" s="2"/>
    </row>
    <row r="127" spans="1:15" ht="15" customHeight="1" x14ac:dyDescent="0.25">
      <c r="A127" s="17"/>
      <c r="B127" s="24">
        <v>4</v>
      </c>
      <c r="C127" s="106" t="s">
        <v>94</v>
      </c>
      <c r="D127" s="19" t="s">
        <v>95</v>
      </c>
      <c r="E127" s="24" t="s">
        <v>317</v>
      </c>
      <c r="F127" s="19">
        <v>44.96</v>
      </c>
      <c r="G127" s="22"/>
      <c r="H127" s="23">
        <v>505000</v>
      </c>
      <c r="I127" s="38">
        <f>F127*H127/1000</f>
        <v>22704.799999999999</v>
      </c>
      <c r="J127" s="156"/>
      <c r="O127" s="2"/>
    </row>
    <row r="128" spans="1:15" ht="15" customHeight="1" x14ac:dyDescent="0.25">
      <c r="A128" s="17"/>
      <c r="B128" s="24">
        <v>4</v>
      </c>
      <c r="C128" s="106" t="s">
        <v>94</v>
      </c>
      <c r="D128" s="19" t="s">
        <v>95</v>
      </c>
      <c r="E128" s="24" t="s">
        <v>268</v>
      </c>
      <c r="F128" s="19">
        <v>49</v>
      </c>
      <c r="G128" s="22"/>
      <c r="H128" s="23">
        <v>505000</v>
      </c>
      <c r="I128" s="38">
        <f>F128*H128/1000</f>
        <v>24745</v>
      </c>
      <c r="J128" s="156"/>
      <c r="O128" s="2"/>
    </row>
    <row r="129" spans="1:15" ht="15" customHeight="1" x14ac:dyDescent="0.25">
      <c r="A129" s="17"/>
      <c r="B129" s="24">
        <v>5</v>
      </c>
      <c r="C129" s="106" t="s">
        <v>94</v>
      </c>
      <c r="D129" s="19" t="s">
        <v>95</v>
      </c>
      <c r="E129" s="24" t="s">
        <v>215</v>
      </c>
      <c r="F129" s="19">
        <v>51.67</v>
      </c>
      <c r="G129" s="22"/>
      <c r="H129" s="23">
        <v>505000</v>
      </c>
      <c r="I129" s="38">
        <f>F129*H129/1000</f>
        <v>26093.35</v>
      </c>
      <c r="J129" s="156"/>
      <c r="O129" s="2"/>
    </row>
    <row r="130" spans="1:15" ht="15" customHeight="1" x14ac:dyDescent="0.3">
      <c r="A130" s="17"/>
      <c r="B130" s="161" t="s">
        <v>281</v>
      </c>
      <c r="C130" s="162"/>
      <c r="D130" s="162"/>
      <c r="E130" s="162"/>
      <c r="F130" s="162"/>
      <c r="G130" s="162"/>
      <c r="H130" s="162"/>
      <c r="I130" s="162"/>
      <c r="J130" s="156"/>
      <c r="O130" s="2"/>
    </row>
    <row r="131" spans="1:15" ht="15" customHeight="1" x14ac:dyDescent="0.25">
      <c r="A131" s="17"/>
      <c r="B131" s="24">
        <v>0.5</v>
      </c>
      <c r="C131" s="106" t="s">
        <v>108</v>
      </c>
      <c r="D131" s="19" t="s">
        <v>109</v>
      </c>
      <c r="E131" s="24" t="s">
        <v>11</v>
      </c>
      <c r="F131" s="19">
        <v>12.6</v>
      </c>
      <c r="G131" s="22"/>
      <c r="H131" s="23">
        <v>548000</v>
      </c>
      <c r="I131" s="38">
        <f>F131*H131/1000</f>
        <v>6904.8</v>
      </c>
      <c r="J131" s="156"/>
      <c r="O131" s="2"/>
    </row>
    <row r="132" spans="1:15" ht="15" customHeight="1" x14ac:dyDescent="0.25">
      <c r="A132" s="17"/>
      <c r="B132" s="24">
        <v>0.7</v>
      </c>
      <c r="C132" s="106" t="s">
        <v>108</v>
      </c>
      <c r="D132" s="19" t="s">
        <v>109</v>
      </c>
      <c r="E132" s="24" t="s">
        <v>11</v>
      </c>
      <c r="F132" s="19">
        <v>18</v>
      </c>
      <c r="G132" s="22"/>
      <c r="H132" s="23">
        <v>548000</v>
      </c>
      <c r="I132" s="38">
        <f>F132*H132/1000</f>
        <v>9864</v>
      </c>
      <c r="J132" s="186"/>
      <c r="O132" s="2"/>
    </row>
    <row r="133" spans="1:15" ht="15" customHeight="1" x14ac:dyDescent="0.25">
      <c r="A133" s="17"/>
      <c r="B133" s="126">
        <v>0.7</v>
      </c>
      <c r="C133" s="171" t="s">
        <v>211</v>
      </c>
      <c r="D133" s="172"/>
      <c r="E133" s="126" t="s">
        <v>11</v>
      </c>
      <c r="F133" s="126">
        <v>18</v>
      </c>
      <c r="G133" s="130"/>
      <c r="H133" s="128">
        <v>530000</v>
      </c>
      <c r="I133" s="127">
        <f>F133*H133/1000</f>
        <v>9540</v>
      </c>
      <c r="J133" s="186"/>
      <c r="O133" s="2"/>
    </row>
    <row r="134" spans="1:15" ht="15" customHeight="1" x14ac:dyDescent="0.3">
      <c r="A134" s="17"/>
      <c r="B134" s="85" t="s">
        <v>282</v>
      </c>
      <c r="C134" s="109"/>
      <c r="D134" s="86"/>
      <c r="E134" s="86"/>
      <c r="F134" s="86"/>
      <c r="G134" s="86"/>
      <c r="H134" s="86"/>
      <c r="I134" s="96"/>
      <c r="J134" s="186"/>
      <c r="O134" s="2"/>
    </row>
    <row r="135" spans="1:15" ht="15" customHeight="1" x14ac:dyDescent="0.25">
      <c r="A135" s="17"/>
      <c r="B135" s="24" t="s">
        <v>204</v>
      </c>
      <c r="C135" s="106" t="s">
        <v>133</v>
      </c>
      <c r="D135" s="19" t="s">
        <v>95</v>
      </c>
      <c r="E135" s="24" t="s">
        <v>175</v>
      </c>
      <c r="F135" s="19">
        <v>75.599999999999994</v>
      </c>
      <c r="G135" s="22"/>
      <c r="H135" s="23">
        <v>473000</v>
      </c>
      <c r="I135" s="31">
        <f>F135*H135/1000</f>
        <v>35758.800000000003</v>
      </c>
      <c r="J135" s="191"/>
      <c r="O135" s="2"/>
    </row>
    <row r="136" spans="1:15" ht="15" customHeight="1" x14ac:dyDescent="0.3">
      <c r="A136" s="17"/>
      <c r="B136" s="24" t="s">
        <v>131</v>
      </c>
      <c r="C136" s="106" t="s">
        <v>133</v>
      </c>
      <c r="D136" s="19" t="s">
        <v>95</v>
      </c>
      <c r="E136" s="24" t="s">
        <v>126</v>
      </c>
      <c r="F136" s="19">
        <v>289</v>
      </c>
      <c r="G136" s="22"/>
      <c r="H136" s="23">
        <v>473000</v>
      </c>
      <c r="I136" s="31">
        <f>F136*H136/1000</f>
        <v>136697</v>
      </c>
      <c r="J136" s="83"/>
      <c r="O136" s="2"/>
    </row>
    <row r="137" spans="1:15" ht="15" customHeight="1" x14ac:dyDescent="0.3">
      <c r="A137" s="17"/>
      <c r="B137" s="24" t="s">
        <v>132</v>
      </c>
      <c r="C137" s="106" t="s">
        <v>133</v>
      </c>
      <c r="D137" s="19" t="s">
        <v>95</v>
      </c>
      <c r="E137" s="24" t="s">
        <v>126</v>
      </c>
      <c r="F137" s="19">
        <v>365</v>
      </c>
      <c r="G137" s="22"/>
      <c r="H137" s="23">
        <v>473000</v>
      </c>
      <c r="I137" s="31">
        <f>F137*H137/1000</f>
        <v>172645</v>
      </c>
      <c r="J137" s="84"/>
      <c r="O137" s="2"/>
    </row>
    <row r="138" spans="1:15" ht="15" customHeight="1" x14ac:dyDescent="0.3">
      <c r="A138" s="17"/>
      <c r="B138" s="24" t="s">
        <v>235</v>
      </c>
      <c r="C138" s="106" t="s">
        <v>133</v>
      </c>
      <c r="D138" s="19" t="s">
        <v>95</v>
      </c>
      <c r="E138" s="24" t="s">
        <v>126</v>
      </c>
      <c r="F138" s="19">
        <v>434</v>
      </c>
      <c r="G138" s="22"/>
      <c r="H138" s="23">
        <v>473000</v>
      </c>
      <c r="I138" s="31">
        <f>F138*H138/1000</f>
        <v>205282</v>
      </c>
      <c r="J138" s="84"/>
      <c r="O138" s="2"/>
    </row>
    <row r="139" spans="1:15" ht="15" customHeight="1" x14ac:dyDescent="0.3">
      <c r="A139" s="17"/>
      <c r="B139" s="161" t="s">
        <v>283</v>
      </c>
      <c r="C139" s="162"/>
      <c r="D139" s="162"/>
      <c r="E139" s="162"/>
      <c r="F139" s="162"/>
      <c r="G139" s="162"/>
      <c r="H139" s="162"/>
      <c r="I139" s="163"/>
      <c r="J139" s="84"/>
      <c r="O139" s="2"/>
    </row>
    <row r="140" spans="1:15" ht="15" customHeight="1" x14ac:dyDescent="0.3">
      <c r="A140" s="17"/>
      <c r="B140" s="24" t="s">
        <v>319</v>
      </c>
      <c r="C140" s="66" t="s">
        <v>24</v>
      </c>
      <c r="D140" s="19" t="s">
        <v>22</v>
      </c>
      <c r="E140" s="24">
        <v>12</v>
      </c>
      <c r="F140" s="19">
        <v>10.5</v>
      </c>
      <c r="G140" s="22">
        <f t="shared" ref="G140:G146" si="13">1000/F140</f>
        <v>95.238095238095241</v>
      </c>
      <c r="H140" s="23">
        <v>569000</v>
      </c>
      <c r="I140" s="31">
        <f t="shared" ref="I140:I142" si="14">H140*F140/1000</f>
        <v>5974.5</v>
      </c>
      <c r="J140" s="84"/>
      <c r="O140" s="2"/>
    </row>
    <row r="141" spans="1:15" ht="15" customHeight="1" x14ac:dyDescent="0.3">
      <c r="A141" s="17"/>
      <c r="B141" s="24" t="s">
        <v>320</v>
      </c>
      <c r="C141" s="66" t="s">
        <v>24</v>
      </c>
      <c r="D141" s="19" t="s">
        <v>22</v>
      </c>
      <c r="E141" s="24">
        <v>12</v>
      </c>
      <c r="F141" s="19">
        <v>12.7</v>
      </c>
      <c r="G141" s="22">
        <f t="shared" si="13"/>
        <v>78.740157480314963</v>
      </c>
      <c r="H141" s="23">
        <v>569000</v>
      </c>
      <c r="I141" s="31">
        <f t="shared" si="14"/>
        <v>7226.3</v>
      </c>
      <c r="J141" s="84"/>
      <c r="O141" s="2"/>
    </row>
    <row r="142" spans="1:15" ht="15" customHeight="1" x14ac:dyDescent="0.3">
      <c r="A142" s="45"/>
      <c r="B142" s="24" t="s">
        <v>241</v>
      </c>
      <c r="C142" s="66" t="s">
        <v>24</v>
      </c>
      <c r="D142" s="19" t="s">
        <v>22</v>
      </c>
      <c r="E142" s="24">
        <v>12</v>
      </c>
      <c r="F142" s="19">
        <v>22</v>
      </c>
      <c r="G142" s="22">
        <f t="shared" si="13"/>
        <v>45.454545454545453</v>
      </c>
      <c r="H142" s="23">
        <v>565000</v>
      </c>
      <c r="I142" s="31">
        <f t="shared" si="14"/>
        <v>12430</v>
      </c>
      <c r="J142" s="84"/>
      <c r="O142" s="2"/>
    </row>
    <row r="143" spans="1:15" ht="15" customHeight="1" x14ac:dyDescent="0.3">
      <c r="A143" s="17"/>
      <c r="B143" s="24" t="s">
        <v>248</v>
      </c>
      <c r="C143" s="66" t="s">
        <v>24</v>
      </c>
      <c r="D143" s="19" t="s">
        <v>22</v>
      </c>
      <c r="E143" s="24">
        <v>12</v>
      </c>
      <c r="F143" s="19">
        <v>30.6</v>
      </c>
      <c r="G143" s="22">
        <f t="shared" si="13"/>
        <v>32.679738562091501</v>
      </c>
      <c r="H143" s="23">
        <v>565000</v>
      </c>
      <c r="I143" s="31">
        <f t="shared" ref="I143:I148" si="15">H143*F143/1000</f>
        <v>17289</v>
      </c>
      <c r="J143" s="84"/>
      <c r="O143" s="2"/>
    </row>
    <row r="144" spans="1:15" ht="15" customHeight="1" x14ac:dyDescent="0.3">
      <c r="A144" s="17"/>
      <c r="B144" s="24" t="s">
        <v>217</v>
      </c>
      <c r="C144" s="66" t="s">
        <v>24</v>
      </c>
      <c r="D144" s="19" t="s">
        <v>22</v>
      </c>
      <c r="E144" s="24">
        <v>12</v>
      </c>
      <c r="F144" s="19">
        <v>25.7</v>
      </c>
      <c r="G144" s="22">
        <f t="shared" si="13"/>
        <v>38.910505836575879</v>
      </c>
      <c r="H144" s="23">
        <v>565000</v>
      </c>
      <c r="I144" s="31">
        <f t="shared" si="15"/>
        <v>14520.5</v>
      </c>
      <c r="J144" s="84"/>
      <c r="O144" s="2"/>
    </row>
    <row r="145" spans="1:15" ht="15" customHeight="1" x14ac:dyDescent="0.3">
      <c r="A145" s="17"/>
      <c r="B145" s="24" t="s">
        <v>258</v>
      </c>
      <c r="C145" s="66" t="s">
        <v>130</v>
      </c>
      <c r="D145" s="19" t="s">
        <v>106</v>
      </c>
      <c r="E145" s="24">
        <v>12</v>
      </c>
      <c r="F145" s="19">
        <v>62.6</v>
      </c>
      <c r="G145" s="22">
        <f t="shared" si="13"/>
        <v>15.974440894568689</v>
      </c>
      <c r="H145" s="23">
        <v>565000</v>
      </c>
      <c r="I145" s="31">
        <f t="shared" si="15"/>
        <v>35369</v>
      </c>
      <c r="J145" s="84"/>
      <c r="O145" s="2"/>
    </row>
    <row r="146" spans="1:15" ht="15" customHeight="1" x14ac:dyDescent="0.25">
      <c r="A146" s="17"/>
      <c r="B146" s="24" t="s">
        <v>226</v>
      </c>
      <c r="C146" s="66" t="s">
        <v>130</v>
      </c>
      <c r="D146" s="19" t="s">
        <v>22</v>
      </c>
      <c r="E146" s="24">
        <v>12</v>
      </c>
      <c r="F146" s="19">
        <v>32.299999999999997</v>
      </c>
      <c r="G146" s="22">
        <f t="shared" si="13"/>
        <v>30.959752321981426</v>
      </c>
      <c r="H146" s="23">
        <v>565000</v>
      </c>
      <c r="I146" s="31">
        <f t="shared" si="15"/>
        <v>18249.5</v>
      </c>
      <c r="J146" s="190"/>
      <c r="O146" s="2"/>
    </row>
    <row r="147" spans="1:15" ht="15" customHeight="1" x14ac:dyDescent="0.25">
      <c r="A147" s="17"/>
      <c r="B147" s="24" t="s">
        <v>228</v>
      </c>
      <c r="C147" s="66" t="s">
        <v>24</v>
      </c>
      <c r="D147" s="19" t="s">
        <v>22</v>
      </c>
      <c r="E147" s="24">
        <v>12</v>
      </c>
      <c r="F147" s="19">
        <v>87</v>
      </c>
      <c r="G147" s="22">
        <v>27.262813522355508</v>
      </c>
      <c r="H147" s="23">
        <v>565000</v>
      </c>
      <c r="I147" s="31">
        <f t="shared" si="15"/>
        <v>49155</v>
      </c>
      <c r="J147" s="190"/>
      <c r="O147" s="2"/>
    </row>
    <row r="148" spans="1:15" ht="15" customHeight="1" x14ac:dyDescent="0.25">
      <c r="A148" s="17"/>
      <c r="B148" s="24" t="s">
        <v>346</v>
      </c>
      <c r="C148" s="66" t="s">
        <v>24</v>
      </c>
      <c r="D148" s="33" t="s">
        <v>118</v>
      </c>
      <c r="E148" s="18">
        <v>12</v>
      </c>
      <c r="F148" s="33">
        <v>94</v>
      </c>
      <c r="G148" s="22">
        <f>1000/F148</f>
        <v>10.638297872340425</v>
      </c>
      <c r="H148" s="23">
        <v>565000</v>
      </c>
      <c r="I148" s="31">
        <f t="shared" si="15"/>
        <v>53110</v>
      </c>
      <c r="J148" s="190"/>
      <c r="O148" s="2"/>
    </row>
    <row r="149" spans="1:15" ht="15" customHeight="1" x14ac:dyDescent="0.25">
      <c r="A149" s="17"/>
      <c r="B149" s="18" t="s">
        <v>230</v>
      </c>
      <c r="C149" s="66" t="s">
        <v>24</v>
      </c>
      <c r="D149" s="33" t="s">
        <v>118</v>
      </c>
      <c r="E149" s="18">
        <v>12</v>
      </c>
      <c r="F149" s="33">
        <v>58</v>
      </c>
      <c r="G149" s="22">
        <f>1000/F149</f>
        <v>17.241379310344829</v>
      </c>
      <c r="H149" s="23">
        <v>565000</v>
      </c>
      <c r="I149" s="31">
        <f>H149*F149/1000</f>
        <v>32770</v>
      </c>
      <c r="J149" s="144"/>
      <c r="O149" s="2"/>
    </row>
    <row r="150" spans="1:15" ht="15" customHeight="1" x14ac:dyDescent="0.25">
      <c r="A150" s="17"/>
      <c r="B150" s="18" t="s">
        <v>229</v>
      </c>
      <c r="C150" s="66" t="s">
        <v>24</v>
      </c>
      <c r="D150" s="33" t="s">
        <v>118</v>
      </c>
      <c r="E150" s="18">
        <v>12</v>
      </c>
      <c r="F150" s="33">
        <v>89</v>
      </c>
      <c r="G150" s="22">
        <f>1000/F150</f>
        <v>11.235955056179776</v>
      </c>
      <c r="H150" s="23">
        <v>565000</v>
      </c>
      <c r="I150" s="31">
        <f>H150*F150/1000</f>
        <v>50285</v>
      </c>
      <c r="J150" s="145"/>
      <c r="O150" s="2"/>
    </row>
    <row r="151" spans="1:15" ht="15" customHeight="1" x14ac:dyDescent="0.2">
      <c r="A151" s="32"/>
      <c r="B151" s="168" t="s">
        <v>284</v>
      </c>
      <c r="C151" s="169"/>
      <c r="D151" s="169"/>
      <c r="E151" s="169"/>
      <c r="F151" s="169"/>
      <c r="G151" s="169"/>
      <c r="H151" s="169"/>
      <c r="I151" s="170"/>
      <c r="J151" s="81"/>
      <c r="O151" s="2"/>
    </row>
    <row r="152" spans="1:15" ht="15" customHeight="1" x14ac:dyDescent="0.25">
      <c r="A152" s="32"/>
      <c r="B152" s="24" t="s">
        <v>82</v>
      </c>
      <c r="C152" s="106" t="s">
        <v>87</v>
      </c>
      <c r="D152" s="19" t="s">
        <v>88</v>
      </c>
      <c r="E152" s="24">
        <v>6</v>
      </c>
      <c r="F152" s="19">
        <v>0.81</v>
      </c>
      <c r="G152" s="22">
        <f t="shared" ref="G152:G157" si="16">1000/F152</f>
        <v>1234.5679012345679</v>
      </c>
      <c r="H152" s="30">
        <v>500000</v>
      </c>
      <c r="I152" s="31">
        <f t="shared" ref="I152:I157" si="17">H152/G152</f>
        <v>405</v>
      </c>
      <c r="J152" s="74"/>
      <c r="O152" s="2"/>
    </row>
    <row r="153" spans="1:15" ht="15" customHeight="1" x14ac:dyDescent="0.25">
      <c r="A153" s="32"/>
      <c r="B153" s="24" t="s">
        <v>138</v>
      </c>
      <c r="C153" s="106" t="s">
        <v>87</v>
      </c>
      <c r="D153" s="19" t="s">
        <v>88</v>
      </c>
      <c r="E153" s="24">
        <v>6</v>
      </c>
      <c r="F153" s="19">
        <v>0.94</v>
      </c>
      <c r="G153" s="22">
        <f t="shared" si="16"/>
        <v>1063.8297872340427</v>
      </c>
      <c r="H153" s="30">
        <v>428000</v>
      </c>
      <c r="I153" s="31">
        <f t="shared" si="17"/>
        <v>402.31999999999994</v>
      </c>
      <c r="J153" s="74"/>
      <c r="O153" s="2"/>
    </row>
    <row r="154" spans="1:15" ht="15" customHeight="1" x14ac:dyDescent="0.25">
      <c r="A154" s="32"/>
      <c r="B154" s="24" t="s">
        <v>83</v>
      </c>
      <c r="C154" s="106" t="s">
        <v>87</v>
      </c>
      <c r="D154" s="19" t="s">
        <v>88</v>
      </c>
      <c r="E154" s="24">
        <v>6</v>
      </c>
      <c r="F154" s="19">
        <v>1.3</v>
      </c>
      <c r="G154" s="22">
        <f t="shared" si="16"/>
        <v>769.23076923076917</v>
      </c>
      <c r="H154" s="30">
        <v>428000</v>
      </c>
      <c r="I154" s="31">
        <f t="shared" si="17"/>
        <v>556.40000000000009</v>
      </c>
      <c r="J154" s="74"/>
      <c r="O154" s="2"/>
    </row>
    <row r="155" spans="1:15" ht="15" customHeight="1" x14ac:dyDescent="0.25">
      <c r="A155" s="32"/>
      <c r="B155" s="24" t="s">
        <v>102</v>
      </c>
      <c r="C155" s="106" t="s">
        <v>87</v>
      </c>
      <c r="D155" s="19" t="s">
        <v>88</v>
      </c>
      <c r="E155" s="24">
        <v>6</v>
      </c>
      <c r="F155" s="19">
        <v>1.6</v>
      </c>
      <c r="G155" s="22">
        <f t="shared" si="16"/>
        <v>625</v>
      </c>
      <c r="H155" s="30">
        <v>428000</v>
      </c>
      <c r="I155" s="31">
        <f t="shared" si="17"/>
        <v>684.8</v>
      </c>
      <c r="J155" s="74"/>
      <c r="O155" s="2"/>
    </row>
    <row r="156" spans="1:15" ht="15" customHeight="1" x14ac:dyDescent="0.25">
      <c r="A156" s="32"/>
      <c r="B156" s="24" t="s">
        <v>122</v>
      </c>
      <c r="C156" s="106" t="s">
        <v>87</v>
      </c>
      <c r="D156" s="19" t="s">
        <v>88</v>
      </c>
      <c r="E156" s="24">
        <v>6</v>
      </c>
      <c r="F156" s="19">
        <v>2.0499999999999998</v>
      </c>
      <c r="G156" s="22">
        <f t="shared" si="16"/>
        <v>487.80487804878055</v>
      </c>
      <c r="H156" s="30">
        <v>428000</v>
      </c>
      <c r="I156" s="31">
        <f t="shared" si="17"/>
        <v>877.39999999999986</v>
      </c>
      <c r="J156" s="74"/>
      <c r="O156" s="2"/>
    </row>
    <row r="157" spans="1:15" ht="15" customHeight="1" x14ac:dyDescent="0.25">
      <c r="A157" s="32"/>
      <c r="B157" s="24" t="s">
        <v>261</v>
      </c>
      <c r="C157" s="106" t="s">
        <v>87</v>
      </c>
      <c r="D157" s="19" t="s">
        <v>88</v>
      </c>
      <c r="E157" s="24">
        <v>6</v>
      </c>
      <c r="F157" s="19">
        <v>7.85</v>
      </c>
      <c r="G157" s="22">
        <f t="shared" si="16"/>
        <v>127.38853503184714</v>
      </c>
      <c r="H157" s="30">
        <v>440000</v>
      </c>
      <c r="I157" s="31">
        <f t="shared" si="17"/>
        <v>3454</v>
      </c>
      <c r="J157" s="74"/>
      <c r="O157" s="2"/>
    </row>
    <row r="158" spans="1:15" ht="15" customHeight="1" x14ac:dyDescent="0.2">
      <c r="A158" s="32"/>
      <c r="B158" s="168" t="s">
        <v>285</v>
      </c>
      <c r="C158" s="169"/>
      <c r="D158" s="169"/>
      <c r="E158" s="169"/>
      <c r="F158" s="169"/>
      <c r="G158" s="169"/>
      <c r="H158" s="169"/>
      <c r="I158" s="170"/>
      <c r="J158" s="74"/>
      <c r="O158" s="2"/>
    </row>
    <row r="159" spans="1:15" ht="15" customHeight="1" x14ac:dyDescent="0.25">
      <c r="A159" s="32"/>
      <c r="B159" s="24">
        <v>10</v>
      </c>
      <c r="C159" s="106" t="s">
        <v>87</v>
      </c>
      <c r="D159" s="19" t="s">
        <v>88</v>
      </c>
      <c r="E159" s="24">
        <v>6</v>
      </c>
      <c r="F159" s="19">
        <v>0.82</v>
      </c>
      <c r="G159" s="22">
        <f>1000/F159</f>
        <v>1219.5121951219512</v>
      </c>
      <c r="H159" s="30">
        <v>438000</v>
      </c>
      <c r="I159" s="31">
        <f>H159/G159</f>
        <v>359.16</v>
      </c>
      <c r="J159" s="74"/>
      <c r="O159" s="2"/>
    </row>
    <row r="160" spans="1:15" ht="15" customHeight="1" x14ac:dyDescent="0.25">
      <c r="A160" s="17"/>
      <c r="B160" s="24">
        <v>12</v>
      </c>
      <c r="C160" s="106" t="s">
        <v>87</v>
      </c>
      <c r="D160" s="19" t="s">
        <v>88</v>
      </c>
      <c r="E160" s="24">
        <v>6</v>
      </c>
      <c r="F160" s="19">
        <v>1.1299999999999999</v>
      </c>
      <c r="G160" s="22">
        <f>1000/F160</f>
        <v>884.95575221238948</v>
      </c>
      <c r="H160" s="30">
        <v>438000</v>
      </c>
      <c r="I160" s="31">
        <f>H160/G160</f>
        <v>494.93999999999994</v>
      </c>
      <c r="J160" s="81"/>
    </row>
    <row r="161" spans="1:10" ht="15" customHeight="1" x14ac:dyDescent="0.25">
      <c r="A161" s="17"/>
      <c r="B161" s="24">
        <v>14</v>
      </c>
      <c r="C161" s="106" t="s">
        <v>87</v>
      </c>
      <c r="D161" s="19" t="s">
        <v>88</v>
      </c>
      <c r="E161" s="24">
        <v>6</v>
      </c>
      <c r="F161" s="19">
        <v>1.56</v>
      </c>
      <c r="G161" s="22">
        <f>1000/F161</f>
        <v>641.02564102564099</v>
      </c>
      <c r="H161" s="30">
        <v>438000</v>
      </c>
      <c r="I161" s="31">
        <f>H161/G161</f>
        <v>683.28000000000009</v>
      </c>
      <c r="J161" s="74"/>
    </row>
    <row r="162" spans="1:10" ht="15" customHeight="1" x14ac:dyDescent="0.2">
      <c r="A162" s="17"/>
      <c r="B162" s="88" t="s">
        <v>286</v>
      </c>
      <c r="C162" s="110"/>
      <c r="D162" s="89"/>
      <c r="E162" s="89"/>
      <c r="F162" s="89"/>
      <c r="G162" s="89"/>
      <c r="H162" s="89"/>
      <c r="I162" s="97"/>
      <c r="J162" s="74"/>
    </row>
    <row r="163" spans="1:10" ht="15" customHeight="1" x14ac:dyDescent="0.25">
      <c r="A163" s="17"/>
      <c r="B163" s="126">
        <v>2.2000000000000002</v>
      </c>
      <c r="C163" s="171" t="s">
        <v>211</v>
      </c>
      <c r="D163" s="172"/>
      <c r="E163" s="126" t="s">
        <v>7</v>
      </c>
      <c r="F163" s="126">
        <v>1.1000000000000001</v>
      </c>
      <c r="G163" s="130"/>
      <c r="H163" s="128">
        <v>395000</v>
      </c>
      <c r="I163" s="128" t="s">
        <v>144</v>
      </c>
      <c r="J163" s="74"/>
    </row>
    <row r="164" spans="1:10" ht="15" customHeight="1" x14ac:dyDescent="0.25">
      <c r="A164" s="17"/>
      <c r="B164" s="134">
        <v>2.7</v>
      </c>
      <c r="C164" s="106" t="s">
        <v>103</v>
      </c>
      <c r="D164" s="19" t="s">
        <v>95</v>
      </c>
      <c r="E164" s="134" t="s">
        <v>7</v>
      </c>
      <c r="F164" s="142">
        <v>1.1000000000000001</v>
      </c>
      <c r="G164" s="147"/>
      <c r="H164" s="23">
        <v>395000</v>
      </c>
      <c r="I164" s="148" t="s">
        <v>144</v>
      </c>
      <c r="J164" s="74"/>
    </row>
    <row r="165" spans="1:10" ht="15" customHeight="1" x14ac:dyDescent="0.25">
      <c r="A165" s="17"/>
      <c r="B165" s="134">
        <v>2.8</v>
      </c>
      <c r="C165" s="106" t="s">
        <v>103</v>
      </c>
      <c r="D165" s="19" t="s">
        <v>95</v>
      </c>
      <c r="E165" s="134" t="s">
        <v>7</v>
      </c>
      <c r="F165" s="142">
        <v>1.1000000000000001</v>
      </c>
      <c r="G165" s="147"/>
      <c r="H165" s="23">
        <v>395000</v>
      </c>
      <c r="I165" s="148" t="s">
        <v>144</v>
      </c>
      <c r="J165" s="74"/>
    </row>
    <row r="166" spans="1:10" ht="15" customHeight="1" x14ac:dyDescent="0.25">
      <c r="A166" s="17"/>
      <c r="B166" s="24">
        <v>3</v>
      </c>
      <c r="C166" s="106" t="s">
        <v>103</v>
      </c>
      <c r="D166" s="19" t="s">
        <v>95</v>
      </c>
      <c r="E166" s="24" t="s">
        <v>7</v>
      </c>
      <c r="F166" s="19">
        <v>1.1000000000000001</v>
      </c>
      <c r="G166" s="22"/>
      <c r="H166" s="23">
        <v>395000</v>
      </c>
      <c r="I166" s="38" t="s">
        <v>144</v>
      </c>
      <c r="J166" s="74"/>
    </row>
    <row r="167" spans="1:10" ht="15" customHeight="1" x14ac:dyDescent="0.25">
      <c r="A167" s="17"/>
      <c r="B167" s="24">
        <v>3.8</v>
      </c>
      <c r="C167" s="106" t="s">
        <v>103</v>
      </c>
      <c r="D167" s="19" t="s">
        <v>95</v>
      </c>
      <c r="E167" s="24" t="s">
        <v>7</v>
      </c>
      <c r="F167" s="19">
        <v>1.1000000000000001</v>
      </c>
      <c r="G167" s="22"/>
      <c r="H167" s="23">
        <v>395000</v>
      </c>
      <c r="I167" s="38" t="s">
        <v>144</v>
      </c>
      <c r="J167" s="74"/>
    </row>
    <row r="168" spans="1:10" ht="15" customHeight="1" x14ac:dyDescent="0.25">
      <c r="A168" s="17"/>
      <c r="B168" s="24">
        <v>4</v>
      </c>
      <c r="C168" s="106" t="s">
        <v>103</v>
      </c>
      <c r="D168" s="19" t="s">
        <v>95</v>
      </c>
      <c r="E168" s="24" t="s">
        <v>7</v>
      </c>
      <c r="F168" s="19">
        <v>1.1000000000000001</v>
      </c>
      <c r="G168" s="22"/>
      <c r="H168" s="23">
        <v>395000</v>
      </c>
      <c r="I168" s="38" t="s">
        <v>144</v>
      </c>
      <c r="J168" s="74"/>
    </row>
    <row r="169" spans="1:10" ht="15" customHeight="1" x14ac:dyDescent="0.25">
      <c r="A169" s="17"/>
      <c r="B169" s="24">
        <v>5</v>
      </c>
      <c r="C169" s="106" t="s">
        <v>103</v>
      </c>
      <c r="D169" s="19" t="s">
        <v>95</v>
      </c>
      <c r="E169" s="24" t="s">
        <v>7</v>
      </c>
      <c r="F169" s="19">
        <v>1.1000000000000001</v>
      </c>
      <c r="G169" s="22"/>
      <c r="H169" s="23">
        <v>395000</v>
      </c>
      <c r="I169" s="38" t="s">
        <v>144</v>
      </c>
      <c r="J169" s="74"/>
    </row>
    <row r="170" spans="1:10" ht="15" customHeight="1" x14ac:dyDescent="0.2">
      <c r="A170" s="17"/>
      <c r="B170" s="183" t="s">
        <v>287</v>
      </c>
      <c r="C170" s="184"/>
      <c r="D170" s="184"/>
      <c r="E170" s="184"/>
      <c r="F170" s="184"/>
      <c r="G170" s="184"/>
      <c r="H170" s="184"/>
      <c r="I170" s="185"/>
      <c r="J170" s="74"/>
    </row>
    <row r="171" spans="1:10" ht="15" customHeight="1" x14ac:dyDescent="0.25">
      <c r="A171" s="17"/>
      <c r="B171" s="134">
        <v>1.2</v>
      </c>
      <c r="C171" s="106" t="s">
        <v>127</v>
      </c>
      <c r="D171" s="153"/>
      <c r="E171" s="134" t="s">
        <v>7</v>
      </c>
      <c r="F171" s="134">
        <v>0.09</v>
      </c>
      <c r="G171" s="147"/>
      <c r="H171" s="148">
        <v>582000</v>
      </c>
      <c r="I171" s="135">
        <f>F171*H171</f>
        <v>52380</v>
      </c>
      <c r="J171" s="74"/>
    </row>
    <row r="172" spans="1:10" ht="15" customHeight="1" x14ac:dyDescent="0.25">
      <c r="A172" s="17"/>
      <c r="B172" s="126">
        <v>1.6</v>
      </c>
      <c r="C172" s="171" t="s">
        <v>211</v>
      </c>
      <c r="D172" s="172"/>
      <c r="E172" s="126" t="s">
        <v>7</v>
      </c>
      <c r="F172" s="126">
        <v>0.25</v>
      </c>
      <c r="G172" s="130"/>
      <c r="H172" s="128">
        <v>520000</v>
      </c>
      <c r="I172" s="127" t="s">
        <v>144</v>
      </c>
      <c r="J172" s="74"/>
    </row>
    <row r="173" spans="1:10" ht="15" customHeight="1" x14ac:dyDescent="0.25">
      <c r="A173" s="17"/>
      <c r="B173" s="24">
        <v>1.8</v>
      </c>
      <c r="C173" s="106" t="s">
        <v>127</v>
      </c>
      <c r="D173" s="19"/>
      <c r="E173" s="24" t="s">
        <v>7</v>
      </c>
      <c r="F173" s="19">
        <v>0.2</v>
      </c>
      <c r="G173" s="22"/>
      <c r="H173" s="23"/>
      <c r="I173" s="38"/>
      <c r="J173" s="74"/>
    </row>
    <row r="174" spans="1:10" ht="15" customHeight="1" x14ac:dyDescent="0.25">
      <c r="A174" s="17"/>
      <c r="B174" s="61">
        <v>2</v>
      </c>
      <c r="C174" s="171" t="s">
        <v>211</v>
      </c>
      <c r="D174" s="172"/>
      <c r="E174" s="61" t="s">
        <v>7</v>
      </c>
      <c r="F174" s="61">
        <v>0.2</v>
      </c>
      <c r="G174" s="63"/>
      <c r="H174" s="150">
        <v>520000</v>
      </c>
      <c r="I174" s="62" t="s">
        <v>144</v>
      </c>
      <c r="J174" s="74"/>
    </row>
    <row r="175" spans="1:10" ht="15" customHeight="1" x14ac:dyDescent="0.25">
      <c r="A175" s="17"/>
      <c r="B175" s="24">
        <v>3</v>
      </c>
      <c r="C175" s="106" t="s">
        <v>127</v>
      </c>
      <c r="D175" s="19"/>
      <c r="E175" s="24" t="s">
        <v>7</v>
      </c>
      <c r="F175" s="19">
        <v>0.24</v>
      </c>
      <c r="G175" s="22"/>
      <c r="H175" s="23">
        <v>590000</v>
      </c>
      <c r="I175" s="38" t="s">
        <v>144</v>
      </c>
      <c r="J175" s="74"/>
    </row>
    <row r="176" spans="1:10" ht="15" customHeight="1" x14ac:dyDescent="0.25">
      <c r="A176" s="17"/>
      <c r="B176" s="24">
        <v>4</v>
      </c>
      <c r="C176" s="106" t="s">
        <v>127</v>
      </c>
      <c r="D176" s="19"/>
      <c r="E176" s="24" t="s">
        <v>7</v>
      </c>
      <c r="F176" s="19">
        <v>0.2</v>
      </c>
      <c r="G176" s="22"/>
      <c r="H176" s="23">
        <v>590000</v>
      </c>
      <c r="I176" s="38" t="s">
        <v>144</v>
      </c>
      <c r="J176" s="74"/>
    </row>
    <row r="177" spans="1:10" ht="15" customHeight="1" x14ac:dyDescent="0.25">
      <c r="A177" s="17"/>
      <c r="B177" s="126">
        <v>5</v>
      </c>
      <c r="C177" s="171" t="s">
        <v>211</v>
      </c>
      <c r="D177" s="172"/>
      <c r="E177" s="126" t="s">
        <v>7</v>
      </c>
      <c r="F177" s="126">
        <v>0.2</v>
      </c>
      <c r="G177" s="130"/>
      <c r="H177" s="128">
        <v>520000</v>
      </c>
      <c r="I177" s="127" t="s">
        <v>144</v>
      </c>
      <c r="J177" s="74"/>
    </row>
    <row r="178" spans="1:10" ht="15" customHeight="1" x14ac:dyDescent="0.25">
      <c r="A178" s="17"/>
      <c r="B178" s="61">
        <v>6</v>
      </c>
      <c r="C178" s="171" t="s">
        <v>211</v>
      </c>
      <c r="D178" s="172"/>
      <c r="E178" s="61" t="s">
        <v>7</v>
      </c>
      <c r="F178" s="115">
        <v>0.2</v>
      </c>
      <c r="G178" s="149"/>
      <c r="H178" s="128">
        <v>520000</v>
      </c>
      <c r="I178" s="62" t="s">
        <v>144</v>
      </c>
      <c r="J178" s="74"/>
    </row>
    <row r="179" spans="1:10" ht="15" customHeight="1" x14ac:dyDescent="0.2">
      <c r="A179" s="17"/>
      <c r="B179" s="168" t="s">
        <v>297</v>
      </c>
      <c r="C179" s="169"/>
      <c r="D179" s="169"/>
      <c r="E179" s="169"/>
      <c r="F179" s="169"/>
      <c r="G179" s="169"/>
      <c r="H179" s="169"/>
      <c r="I179" s="170"/>
      <c r="J179" s="74"/>
    </row>
    <row r="180" spans="1:10" ht="15" customHeight="1" x14ac:dyDescent="0.25">
      <c r="A180" s="17"/>
      <c r="B180" s="24" t="s">
        <v>149</v>
      </c>
      <c r="C180" s="106" t="s">
        <v>26</v>
      </c>
      <c r="D180" s="19" t="s">
        <v>27</v>
      </c>
      <c r="E180" s="42">
        <v>6</v>
      </c>
      <c r="F180" s="19">
        <v>0.95199999999999996</v>
      </c>
      <c r="G180" s="22">
        <f t="shared" ref="G180:G195" si="18">1000/F180</f>
        <v>1050.420168067227</v>
      </c>
      <c r="H180" s="30">
        <v>425000</v>
      </c>
      <c r="I180" s="38">
        <f t="shared" ref="I180:I191" si="19">H180*F180/1000</f>
        <v>404.6</v>
      </c>
      <c r="J180" s="75"/>
    </row>
    <row r="181" spans="1:10" ht="15" customHeight="1" x14ac:dyDescent="0.25">
      <c r="A181" s="17"/>
      <c r="B181" s="24" t="s">
        <v>70</v>
      </c>
      <c r="C181" s="106" t="s">
        <v>26</v>
      </c>
      <c r="D181" s="19" t="s">
        <v>27</v>
      </c>
      <c r="E181" s="42">
        <v>6</v>
      </c>
      <c r="F181" s="19">
        <v>1.18</v>
      </c>
      <c r="G181" s="22">
        <f>1000/F181</f>
        <v>847.45762711864415</v>
      </c>
      <c r="H181" s="30">
        <v>423000</v>
      </c>
      <c r="I181" s="38">
        <f>H181*F181/1000</f>
        <v>499.14</v>
      </c>
      <c r="J181" s="46"/>
    </row>
    <row r="182" spans="1:10" ht="15" customHeight="1" x14ac:dyDescent="0.3">
      <c r="A182" s="17"/>
      <c r="B182" s="61" t="s">
        <v>70</v>
      </c>
      <c r="C182" s="171" t="s">
        <v>211</v>
      </c>
      <c r="D182" s="172"/>
      <c r="E182" s="152">
        <v>10</v>
      </c>
      <c r="F182" s="61">
        <v>1.18</v>
      </c>
      <c r="G182" s="63">
        <f t="shared" si="18"/>
        <v>847.45762711864415</v>
      </c>
      <c r="H182" s="127">
        <v>400000</v>
      </c>
      <c r="I182" s="62">
        <f t="shared" si="19"/>
        <v>472</v>
      </c>
      <c r="J182" s="46"/>
    </row>
    <row r="183" spans="1:10" ht="15" customHeight="1" x14ac:dyDescent="0.25">
      <c r="A183" s="17"/>
      <c r="B183" s="126" t="s">
        <v>124</v>
      </c>
      <c r="C183" s="171" t="s">
        <v>211</v>
      </c>
      <c r="D183" s="172"/>
      <c r="E183" s="126">
        <v>6</v>
      </c>
      <c r="F183" s="126">
        <v>1.28</v>
      </c>
      <c r="G183" s="130">
        <f>1000/F183</f>
        <v>781.25</v>
      </c>
      <c r="H183" s="127">
        <v>400000</v>
      </c>
      <c r="I183" s="127">
        <f t="shared" si="19"/>
        <v>512</v>
      </c>
      <c r="J183" s="46"/>
    </row>
    <row r="184" spans="1:10" ht="15" customHeight="1" x14ac:dyDescent="0.25">
      <c r="A184" s="17"/>
      <c r="B184" s="24" t="s">
        <v>124</v>
      </c>
      <c r="C184" s="106" t="s">
        <v>26</v>
      </c>
      <c r="D184" s="19" t="s">
        <v>27</v>
      </c>
      <c r="E184" s="24">
        <v>6</v>
      </c>
      <c r="F184" s="19">
        <v>1.28</v>
      </c>
      <c r="G184" s="22">
        <f t="shared" si="18"/>
        <v>781.25</v>
      </c>
      <c r="H184" s="30">
        <v>415000</v>
      </c>
      <c r="I184" s="98">
        <f t="shared" si="19"/>
        <v>531.20000000000005</v>
      </c>
      <c r="J184" s="80"/>
    </row>
    <row r="185" spans="1:10" ht="15" customHeight="1" x14ac:dyDescent="0.25">
      <c r="A185" s="17"/>
      <c r="B185" s="24" t="s">
        <v>161</v>
      </c>
      <c r="C185" s="106" t="s">
        <v>26</v>
      </c>
      <c r="D185" s="19" t="s">
        <v>27</v>
      </c>
      <c r="E185" s="24">
        <v>6</v>
      </c>
      <c r="F185" s="19">
        <v>1.22</v>
      </c>
      <c r="G185" s="22">
        <f t="shared" si="18"/>
        <v>819.67213114754099</v>
      </c>
      <c r="H185" s="30">
        <v>448000</v>
      </c>
      <c r="I185" s="98">
        <f t="shared" si="19"/>
        <v>546.55999999999995</v>
      </c>
      <c r="J185" s="73"/>
    </row>
    <row r="186" spans="1:10" ht="15" customHeight="1" x14ac:dyDescent="0.25">
      <c r="A186" s="17"/>
      <c r="B186" s="24" t="s">
        <v>28</v>
      </c>
      <c r="C186" s="106" t="s">
        <v>26</v>
      </c>
      <c r="D186" s="19" t="s">
        <v>27</v>
      </c>
      <c r="E186" s="42">
        <v>6</v>
      </c>
      <c r="F186" s="19">
        <v>1.5</v>
      </c>
      <c r="G186" s="22">
        <f t="shared" si="18"/>
        <v>666.66666666666663</v>
      </c>
      <c r="H186" s="30">
        <v>425000</v>
      </c>
      <c r="I186" s="38">
        <f t="shared" si="19"/>
        <v>637.5</v>
      </c>
      <c r="J186" s="73"/>
    </row>
    <row r="187" spans="1:10" ht="15" customHeight="1" x14ac:dyDescent="0.25">
      <c r="A187" s="17"/>
      <c r="B187" s="24" t="s">
        <v>141</v>
      </c>
      <c r="C187" s="106" t="s">
        <v>26</v>
      </c>
      <c r="D187" s="19" t="s">
        <v>27</v>
      </c>
      <c r="E187" s="42">
        <v>6</v>
      </c>
      <c r="F187" s="19">
        <v>1.66</v>
      </c>
      <c r="G187" s="22">
        <f t="shared" si="18"/>
        <v>602.40963855421694</v>
      </c>
      <c r="H187" s="30">
        <v>398000</v>
      </c>
      <c r="I187" s="38">
        <f t="shared" si="19"/>
        <v>660.68</v>
      </c>
      <c r="J187" s="73"/>
    </row>
    <row r="188" spans="1:10" ht="15" customHeight="1" x14ac:dyDescent="0.25">
      <c r="A188" s="17"/>
      <c r="B188" s="24" t="s">
        <v>177</v>
      </c>
      <c r="C188" s="106" t="s">
        <v>26</v>
      </c>
      <c r="D188" s="19" t="s">
        <v>27</v>
      </c>
      <c r="E188" s="42">
        <v>6</v>
      </c>
      <c r="F188" s="19">
        <v>1.55</v>
      </c>
      <c r="G188" s="22">
        <f>1000/F188</f>
        <v>645.16129032258061</v>
      </c>
      <c r="H188" s="30">
        <v>448000</v>
      </c>
      <c r="I188" s="38">
        <f t="shared" si="19"/>
        <v>694.4</v>
      </c>
      <c r="J188" s="73"/>
    </row>
    <row r="189" spans="1:10" ht="15" customHeight="1" x14ac:dyDescent="0.25">
      <c r="A189" s="17"/>
      <c r="B189" s="126" t="s">
        <v>236</v>
      </c>
      <c r="C189" s="171" t="s">
        <v>211</v>
      </c>
      <c r="D189" s="172"/>
      <c r="E189" s="129">
        <v>6</v>
      </c>
      <c r="F189" s="126">
        <v>1.7</v>
      </c>
      <c r="G189" s="130">
        <f>1000/F189</f>
        <v>588.23529411764707</v>
      </c>
      <c r="H189" s="127">
        <v>400000</v>
      </c>
      <c r="I189" s="127">
        <f t="shared" si="19"/>
        <v>680</v>
      </c>
      <c r="J189" s="73"/>
    </row>
    <row r="190" spans="1:10" ht="15" customHeight="1" x14ac:dyDescent="0.25">
      <c r="A190" s="17"/>
      <c r="B190" s="61" t="s">
        <v>251</v>
      </c>
      <c r="C190" s="171" t="s">
        <v>211</v>
      </c>
      <c r="D190" s="172"/>
      <c r="E190" s="151">
        <v>6</v>
      </c>
      <c r="F190" s="61">
        <v>1.73</v>
      </c>
      <c r="G190" s="63">
        <f>1000/F190</f>
        <v>578.03468208092488</v>
      </c>
      <c r="H190" s="127">
        <v>400000</v>
      </c>
      <c r="I190" s="127">
        <f t="shared" si="19"/>
        <v>692</v>
      </c>
      <c r="J190" s="73"/>
    </row>
    <row r="191" spans="1:10" ht="15" customHeight="1" x14ac:dyDescent="0.25">
      <c r="A191" s="17"/>
      <c r="B191" s="24" t="s">
        <v>153</v>
      </c>
      <c r="C191" s="106" t="s">
        <v>26</v>
      </c>
      <c r="D191" s="19" t="s">
        <v>27</v>
      </c>
      <c r="E191" s="42">
        <v>6</v>
      </c>
      <c r="F191" s="19">
        <v>1.91</v>
      </c>
      <c r="G191" s="22">
        <f t="shared" si="18"/>
        <v>523.56020942408384</v>
      </c>
      <c r="H191" s="30">
        <v>428000</v>
      </c>
      <c r="I191" s="38">
        <f t="shared" si="19"/>
        <v>817.48</v>
      </c>
      <c r="J191" s="73"/>
    </row>
    <row r="192" spans="1:10" ht="15" customHeight="1" x14ac:dyDescent="0.25">
      <c r="A192" s="17"/>
      <c r="B192" s="24" t="s">
        <v>29</v>
      </c>
      <c r="C192" s="106" t="s">
        <v>26</v>
      </c>
      <c r="D192" s="19" t="s">
        <v>27</v>
      </c>
      <c r="E192" s="24">
        <v>6</v>
      </c>
      <c r="F192" s="19">
        <v>2.13</v>
      </c>
      <c r="G192" s="22">
        <f t="shared" si="18"/>
        <v>469.48356807511738</v>
      </c>
      <c r="H192" s="30">
        <v>398000</v>
      </c>
      <c r="I192" s="38">
        <f t="shared" ref="I192:I199" si="20">H192*F192/1000</f>
        <v>847.74</v>
      </c>
      <c r="J192" s="73"/>
    </row>
    <row r="193" spans="1:10" ht="15" customHeight="1" x14ac:dyDescent="0.25">
      <c r="A193" s="17"/>
      <c r="B193" s="24" t="s">
        <v>199</v>
      </c>
      <c r="C193" s="106" t="s">
        <v>26</v>
      </c>
      <c r="D193" s="19" t="s">
        <v>27</v>
      </c>
      <c r="E193" s="24">
        <v>6</v>
      </c>
      <c r="F193" s="19">
        <v>2.39</v>
      </c>
      <c r="G193" s="22">
        <f>1000/F193</f>
        <v>418.41004184100416</v>
      </c>
      <c r="H193" s="30">
        <v>413000</v>
      </c>
      <c r="I193" s="38">
        <f t="shared" si="20"/>
        <v>987.07</v>
      </c>
      <c r="J193" s="73"/>
    </row>
    <row r="194" spans="1:10" ht="15" customHeight="1" x14ac:dyDescent="0.25">
      <c r="A194" s="17"/>
      <c r="B194" s="24" t="s">
        <v>178</v>
      </c>
      <c r="C194" s="106" t="s">
        <v>26</v>
      </c>
      <c r="D194" s="19" t="s">
        <v>27</v>
      </c>
      <c r="E194" s="24">
        <v>6</v>
      </c>
      <c r="F194" s="19">
        <v>2</v>
      </c>
      <c r="G194" s="22">
        <f>1000/F194</f>
        <v>500</v>
      </c>
      <c r="H194" s="30">
        <v>44600</v>
      </c>
      <c r="I194" s="38">
        <f t="shared" si="20"/>
        <v>89.2</v>
      </c>
      <c r="J194" s="73"/>
    </row>
    <row r="195" spans="1:10" ht="15" customHeight="1" x14ac:dyDescent="0.25">
      <c r="A195" s="17"/>
      <c r="B195" s="24" t="s">
        <v>154</v>
      </c>
      <c r="C195" s="106" t="s">
        <v>26</v>
      </c>
      <c r="D195" s="19" t="s">
        <v>27</v>
      </c>
      <c r="E195" s="24">
        <v>6</v>
      </c>
      <c r="F195" s="19">
        <v>2.4500000000000002</v>
      </c>
      <c r="G195" s="22">
        <f t="shared" si="18"/>
        <v>408.16326530612241</v>
      </c>
      <c r="H195" s="30">
        <v>423000</v>
      </c>
      <c r="I195" s="38">
        <f t="shared" si="20"/>
        <v>1036.3500000000001</v>
      </c>
      <c r="J195" s="73"/>
    </row>
    <row r="196" spans="1:10" ht="15" customHeight="1" x14ac:dyDescent="0.25">
      <c r="A196" s="17"/>
      <c r="B196" s="24" t="s">
        <v>30</v>
      </c>
      <c r="C196" s="106" t="s">
        <v>26</v>
      </c>
      <c r="D196" s="19" t="s">
        <v>27</v>
      </c>
      <c r="E196" s="42">
        <v>6</v>
      </c>
      <c r="F196" s="19">
        <v>2.73</v>
      </c>
      <c r="G196" s="22">
        <f t="shared" ref="G196:G249" si="21">1000/F196</f>
        <v>366.30036630036631</v>
      </c>
      <c r="H196" s="30">
        <v>410000</v>
      </c>
      <c r="I196" s="38">
        <f t="shared" si="20"/>
        <v>1119.3</v>
      </c>
      <c r="J196" s="73"/>
    </row>
    <row r="197" spans="1:10" ht="15" customHeight="1" x14ac:dyDescent="0.25">
      <c r="A197" s="17"/>
      <c r="B197" s="24" t="s">
        <v>174</v>
      </c>
      <c r="C197" s="106" t="s">
        <v>26</v>
      </c>
      <c r="D197" s="19" t="s">
        <v>27</v>
      </c>
      <c r="E197" s="42">
        <v>6</v>
      </c>
      <c r="F197" s="19">
        <v>3.09</v>
      </c>
      <c r="G197" s="22">
        <f>1000/F197</f>
        <v>323.62459546925567</v>
      </c>
      <c r="H197" s="30">
        <v>410000</v>
      </c>
      <c r="I197" s="38">
        <f t="shared" si="20"/>
        <v>1266.9000000000001</v>
      </c>
      <c r="J197" s="73"/>
    </row>
    <row r="198" spans="1:10" ht="15" customHeight="1" x14ac:dyDescent="0.25">
      <c r="A198" s="17"/>
      <c r="B198" s="24" t="s">
        <v>184</v>
      </c>
      <c r="C198" s="106" t="s">
        <v>26</v>
      </c>
      <c r="D198" s="19" t="s">
        <v>27</v>
      </c>
      <c r="E198" s="42">
        <v>6</v>
      </c>
      <c r="F198" s="19">
        <v>2.27</v>
      </c>
      <c r="G198" s="22">
        <f>1000/F198</f>
        <v>440.52863436123346</v>
      </c>
      <c r="H198" s="30">
        <v>445000</v>
      </c>
      <c r="I198" s="38">
        <f t="shared" si="20"/>
        <v>1010.15</v>
      </c>
      <c r="J198" s="73"/>
    </row>
    <row r="199" spans="1:10" ht="15" customHeight="1" x14ac:dyDescent="0.25">
      <c r="A199" s="17"/>
      <c r="B199" s="24" t="s">
        <v>155</v>
      </c>
      <c r="C199" s="106" t="s">
        <v>26</v>
      </c>
      <c r="D199" s="19" t="s">
        <v>27</v>
      </c>
      <c r="E199" s="42">
        <v>6</v>
      </c>
      <c r="F199" s="19">
        <v>2.81</v>
      </c>
      <c r="G199" s="22">
        <f t="shared" si="21"/>
        <v>355.87188612099641</v>
      </c>
      <c r="H199" s="30">
        <v>423000</v>
      </c>
      <c r="I199" s="38">
        <f t="shared" si="20"/>
        <v>1188.6300000000001</v>
      </c>
      <c r="J199" s="73"/>
    </row>
    <row r="200" spans="1:10" ht="15" customHeight="1" x14ac:dyDescent="0.25">
      <c r="A200" s="17"/>
      <c r="B200" s="24" t="s">
        <v>324</v>
      </c>
      <c r="C200" s="106" t="s">
        <v>26</v>
      </c>
      <c r="D200" s="19" t="s">
        <v>27</v>
      </c>
      <c r="E200" s="42">
        <v>6</v>
      </c>
      <c r="F200" s="19">
        <v>3.12</v>
      </c>
      <c r="G200" s="22">
        <f>1000/F200</f>
        <v>320.5128205128205</v>
      </c>
      <c r="H200" s="30">
        <v>413000</v>
      </c>
      <c r="I200" s="38">
        <f>H200*F200/1000</f>
        <v>1288.56</v>
      </c>
      <c r="J200" s="73"/>
    </row>
    <row r="201" spans="1:10" ht="15" customHeight="1" x14ac:dyDescent="0.25">
      <c r="A201" s="17"/>
      <c r="B201" s="24" t="s">
        <v>31</v>
      </c>
      <c r="C201" s="106" t="s">
        <v>26</v>
      </c>
      <c r="D201" s="19" t="s">
        <v>27</v>
      </c>
      <c r="E201" s="42">
        <v>6</v>
      </c>
      <c r="F201" s="19">
        <v>3.33</v>
      </c>
      <c r="G201" s="22">
        <f t="shared" si="21"/>
        <v>300.30030030030031</v>
      </c>
      <c r="H201" s="30">
        <v>410000</v>
      </c>
      <c r="I201" s="38">
        <f t="shared" ref="I201:I209" si="22">H201*F201/1000</f>
        <v>1365.3</v>
      </c>
      <c r="J201" s="73"/>
    </row>
    <row r="202" spans="1:10" ht="15" customHeight="1" x14ac:dyDescent="0.25">
      <c r="A202" s="17"/>
      <c r="B202" s="24" t="s">
        <v>86</v>
      </c>
      <c r="C202" s="106" t="s">
        <v>26</v>
      </c>
      <c r="D202" s="19" t="s">
        <v>27</v>
      </c>
      <c r="E202" s="42">
        <v>6</v>
      </c>
      <c r="F202" s="19">
        <v>3.84</v>
      </c>
      <c r="G202" s="22">
        <f t="shared" si="21"/>
        <v>260.41666666666669</v>
      </c>
      <c r="H202" s="30">
        <v>378000</v>
      </c>
      <c r="I202" s="38">
        <f t="shared" si="22"/>
        <v>1451.52</v>
      </c>
      <c r="J202" s="73"/>
    </row>
    <row r="203" spans="1:10" ht="15" customHeight="1" x14ac:dyDescent="0.25">
      <c r="A203" s="17"/>
      <c r="B203" s="24" t="s">
        <v>32</v>
      </c>
      <c r="C203" s="106" t="s">
        <v>26</v>
      </c>
      <c r="D203" s="19" t="s">
        <v>27</v>
      </c>
      <c r="E203" s="24">
        <v>7.8</v>
      </c>
      <c r="F203" s="19">
        <v>4.2300000000000004</v>
      </c>
      <c r="G203" s="22">
        <f>1000/F203</f>
        <v>236.40661938534276</v>
      </c>
      <c r="H203" s="30">
        <v>413000</v>
      </c>
      <c r="I203" s="38">
        <f>H203*F203/1000</f>
        <v>1746.9900000000002</v>
      </c>
      <c r="J203" s="73"/>
    </row>
    <row r="204" spans="1:10" ht="15" customHeight="1" x14ac:dyDescent="0.25">
      <c r="A204" s="17"/>
      <c r="B204" s="24" t="s">
        <v>32</v>
      </c>
      <c r="C204" s="106" t="s">
        <v>26</v>
      </c>
      <c r="D204" s="19" t="s">
        <v>27</v>
      </c>
      <c r="E204" s="24">
        <v>6</v>
      </c>
      <c r="F204" s="19">
        <v>4.2300000000000004</v>
      </c>
      <c r="G204" s="22">
        <f t="shared" si="21"/>
        <v>236.40661938534276</v>
      </c>
      <c r="H204" s="30">
        <v>420000</v>
      </c>
      <c r="I204" s="38">
        <f t="shared" si="22"/>
        <v>1776.6000000000001</v>
      </c>
      <c r="J204" s="73"/>
    </row>
    <row r="205" spans="1:10" ht="15" customHeight="1" x14ac:dyDescent="0.25">
      <c r="A205" s="17"/>
      <c r="B205" s="126" t="s">
        <v>247</v>
      </c>
      <c r="C205" s="171" t="s">
        <v>211</v>
      </c>
      <c r="D205" s="172"/>
      <c r="E205" s="126">
        <v>6</v>
      </c>
      <c r="F205" s="126">
        <v>4.88</v>
      </c>
      <c r="G205" s="130">
        <v>236.96682464454977</v>
      </c>
      <c r="H205" s="127">
        <v>400000</v>
      </c>
      <c r="I205" s="127">
        <f>H205*F205/1000</f>
        <v>1952</v>
      </c>
      <c r="J205" s="73"/>
    </row>
    <row r="206" spans="1:10" ht="15" customHeight="1" x14ac:dyDescent="0.25">
      <c r="A206" s="17"/>
      <c r="B206" s="24" t="s">
        <v>247</v>
      </c>
      <c r="C206" s="106" t="s">
        <v>26</v>
      </c>
      <c r="D206" s="19" t="s">
        <v>27</v>
      </c>
      <c r="E206" s="24">
        <v>6</v>
      </c>
      <c r="F206" s="19">
        <v>4.88</v>
      </c>
      <c r="G206" s="22">
        <v>236.96682464454977</v>
      </c>
      <c r="H206" s="30">
        <v>423000</v>
      </c>
      <c r="I206" s="38">
        <f t="shared" si="22"/>
        <v>2064.2399999999998</v>
      </c>
      <c r="J206" s="73"/>
    </row>
    <row r="207" spans="1:10" ht="15" customHeight="1" x14ac:dyDescent="0.25">
      <c r="A207" s="17"/>
      <c r="B207" s="24" t="s">
        <v>182</v>
      </c>
      <c r="C207" s="106" t="s">
        <v>34</v>
      </c>
      <c r="D207" s="19" t="s">
        <v>27</v>
      </c>
      <c r="E207" s="24">
        <v>6</v>
      </c>
      <c r="F207" s="19">
        <v>2.71</v>
      </c>
      <c r="G207" s="22">
        <f t="shared" si="21"/>
        <v>369.00369003690037</v>
      </c>
      <c r="H207" s="30">
        <v>419000</v>
      </c>
      <c r="I207" s="38">
        <f t="shared" si="22"/>
        <v>1135.49</v>
      </c>
      <c r="J207" s="73"/>
    </row>
    <row r="208" spans="1:10" ht="15" customHeight="1" x14ac:dyDescent="0.25">
      <c r="A208" s="17"/>
      <c r="B208" s="24" t="s">
        <v>148</v>
      </c>
      <c r="C208" s="106" t="s">
        <v>34</v>
      </c>
      <c r="D208" s="19" t="s">
        <v>27</v>
      </c>
      <c r="E208" s="24">
        <v>6</v>
      </c>
      <c r="F208" s="19">
        <v>3.36</v>
      </c>
      <c r="G208" s="22">
        <f t="shared" si="21"/>
        <v>297.61904761904765</v>
      </c>
      <c r="H208" s="30">
        <v>408000</v>
      </c>
      <c r="I208" s="38">
        <f t="shared" si="22"/>
        <v>1370.88</v>
      </c>
      <c r="J208" s="73"/>
    </row>
    <row r="209" spans="1:14" ht="15" customHeight="1" x14ac:dyDescent="0.25">
      <c r="A209" s="17"/>
      <c r="B209" s="24" t="s">
        <v>33</v>
      </c>
      <c r="C209" s="106" t="s">
        <v>34</v>
      </c>
      <c r="D209" s="19" t="s">
        <v>27</v>
      </c>
      <c r="E209" s="24">
        <v>6</v>
      </c>
      <c r="F209" s="19">
        <v>3.74</v>
      </c>
      <c r="G209" s="22">
        <f t="shared" si="21"/>
        <v>267.37967914438502</v>
      </c>
      <c r="H209" s="30">
        <v>419000</v>
      </c>
      <c r="I209" s="38">
        <f t="shared" si="22"/>
        <v>1567.06</v>
      </c>
      <c r="J209" s="73"/>
    </row>
    <row r="210" spans="1:14" ht="15" customHeight="1" x14ac:dyDescent="0.25">
      <c r="A210" s="17"/>
      <c r="B210" s="24" t="s">
        <v>35</v>
      </c>
      <c r="C210" s="106" t="s">
        <v>34</v>
      </c>
      <c r="D210" s="19" t="s">
        <v>27</v>
      </c>
      <c r="E210" s="24">
        <v>12</v>
      </c>
      <c r="F210" s="19">
        <v>4</v>
      </c>
      <c r="G210" s="22">
        <f t="shared" si="21"/>
        <v>250</v>
      </c>
      <c r="H210" s="30">
        <v>378000</v>
      </c>
      <c r="I210" s="38">
        <f t="shared" ref="I210:I255" si="23">H210*F210/1000</f>
        <v>1512</v>
      </c>
      <c r="J210" s="73"/>
    </row>
    <row r="211" spans="1:14" ht="15" customHeight="1" x14ac:dyDescent="0.25">
      <c r="A211" s="17"/>
      <c r="B211" s="47" t="s">
        <v>89</v>
      </c>
      <c r="C211" s="106" t="s">
        <v>34</v>
      </c>
      <c r="D211" s="19" t="s">
        <v>27</v>
      </c>
      <c r="E211" s="47">
        <v>12</v>
      </c>
      <c r="F211" s="72">
        <v>4.62</v>
      </c>
      <c r="G211" s="69">
        <f t="shared" si="21"/>
        <v>216.45021645021646</v>
      </c>
      <c r="H211" s="30">
        <v>407000</v>
      </c>
      <c r="I211" s="98">
        <f t="shared" si="23"/>
        <v>1880.34</v>
      </c>
      <c r="J211" s="73"/>
    </row>
    <row r="212" spans="1:14" ht="15" customHeight="1" x14ac:dyDescent="0.25">
      <c r="A212" s="17"/>
      <c r="B212" s="24" t="s">
        <v>239</v>
      </c>
      <c r="C212" s="106" t="s">
        <v>34</v>
      </c>
      <c r="D212" s="19" t="s">
        <v>27</v>
      </c>
      <c r="E212" s="24">
        <v>6</v>
      </c>
      <c r="F212" s="19">
        <v>3.65</v>
      </c>
      <c r="G212" s="22">
        <f>1000/F212</f>
        <v>273.97260273972603</v>
      </c>
      <c r="H212" s="30">
        <v>419000</v>
      </c>
      <c r="I212" s="38">
        <f>H212*F212/1000</f>
        <v>1529.35</v>
      </c>
      <c r="J212" s="73"/>
    </row>
    <row r="213" spans="1:14" s="71" customFormat="1" ht="15" customHeight="1" x14ac:dyDescent="0.25">
      <c r="A213" s="70"/>
      <c r="B213" s="24" t="s">
        <v>188</v>
      </c>
      <c r="C213" s="106" t="s">
        <v>34</v>
      </c>
      <c r="D213" s="19" t="s">
        <v>27</v>
      </c>
      <c r="E213" s="24">
        <v>6</v>
      </c>
      <c r="F213" s="19">
        <v>4.53</v>
      </c>
      <c r="G213" s="22">
        <f t="shared" si="21"/>
        <v>220.75055187637969</v>
      </c>
      <c r="H213" s="30">
        <v>419000</v>
      </c>
      <c r="I213" s="38">
        <f t="shared" si="23"/>
        <v>1898.07</v>
      </c>
      <c r="J213" s="73"/>
      <c r="N213"/>
    </row>
    <row r="214" spans="1:14" s="71" customFormat="1" ht="15" customHeight="1" x14ac:dyDescent="0.25">
      <c r="A214" s="70"/>
      <c r="B214" s="24" t="s">
        <v>69</v>
      </c>
      <c r="C214" s="106" t="s">
        <v>34</v>
      </c>
      <c r="D214" s="19" t="s">
        <v>27</v>
      </c>
      <c r="E214" s="24">
        <v>12</v>
      </c>
      <c r="F214" s="19">
        <v>5.05</v>
      </c>
      <c r="G214" s="22">
        <f t="shared" si="21"/>
        <v>198.01980198019803</v>
      </c>
      <c r="H214" s="30">
        <v>419000</v>
      </c>
      <c r="I214" s="38">
        <f t="shared" si="23"/>
        <v>2115.9499999999998</v>
      </c>
      <c r="J214" s="116"/>
    </row>
    <row r="215" spans="1:14" ht="15" customHeight="1" x14ac:dyDescent="0.25">
      <c r="A215" s="17"/>
      <c r="B215" s="24" t="s">
        <v>36</v>
      </c>
      <c r="C215" s="106" t="s">
        <v>34</v>
      </c>
      <c r="D215" s="19" t="s">
        <v>27</v>
      </c>
      <c r="E215" s="24">
        <v>12</v>
      </c>
      <c r="F215" s="19">
        <v>5.61</v>
      </c>
      <c r="G215" s="22">
        <f t="shared" si="21"/>
        <v>178.25311942959001</v>
      </c>
      <c r="H215" s="30">
        <v>378000</v>
      </c>
      <c r="I215" s="38">
        <f t="shared" si="23"/>
        <v>2120.58</v>
      </c>
      <c r="J215" s="73"/>
      <c r="N215" s="71"/>
    </row>
    <row r="216" spans="1:14" ht="15" customHeight="1" x14ac:dyDescent="0.25">
      <c r="A216" s="17"/>
      <c r="B216" s="52" t="s">
        <v>37</v>
      </c>
      <c r="C216" s="106" t="s">
        <v>34</v>
      </c>
      <c r="D216" s="19" t="s">
        <v>27</v>
      </c>
      <c r="E216" s="42">
        <v>12</v>
      </c>
      <c r="F216" s="19">
        <v>6.26</v>
      </c>
      <c r="G216" s="22">
        <f t="shared" si="21"/>
        <v>159.7444089456869</v>
      </c>
      <c r="H216" s="30">
        <v>418000</v>
      </c>
      <c r="I216" s="38">
        <f t="shared" si="23"/>
        <v>2616.6799999999998</v>
      </c>
      <c r="J216" s="73"/>
    </row>
    <row r="217" spans="1:14" ht="15" customHeight="1" x14ac:dyDescent="0.25">
      <c r="A217" s="17"/>
      <c r="B217" s="24" t="s">
        <v>213</v>
      </c>
      <c r="C217" s="106" t="s">
        <v>34</v>
      </c>
      <c r="D217" s="19" t="s">
        <v>27</v>
      </c>
      <c r="E217" s="42">
        <v>12</v>
      </c>
      <c r="F217" s="19">
        <v>7.1</v>
      </c>
      <c r="G217" s="22">
        <f t="shared" si="21"/>
        <v>140.84507042253523</v>
      </c>
      <c r="H217" s="30">
        <v>419000</v>
      </c>
      <c r="I217" s="38">
        <f t="shared" si="23"/>
        <v>2974.9</v>
      </c>
      <c r="J217" s="73"/>
    </row>
    <row r="218" spans="1:14" ht="15" customHeight="1" x14ac:dyDescent="0.3">
      <c r="A218" s="17"/>
      <c r="B218" s="24" t="s">
        <v>198</v>
      </c>
      <c r="C218" s="106" t="s">
        <v>34</v>
      </c>
      <c r="D218" s="19" t="s">
        <v>27</v>
      </c>
      <c r="E218" s="146">
        <v>6</v>
      </c>
      <c r="F218" s="19">
        <v>5.33</v>
      </c>
      <c r="G218" s="22">
        <f>1000/F218</f>
        <v>187.61726078799251</v>
      </c>
      <c r="H218" s="30">
        <v>419000</v>
      </c>
      <c r="I218" s="38">
        <f t="shared" si="23"/>
        <v>2233.27</v>
      </c>
      <c r="J218" s="73"/>
    </row>
    <row r="219" spans="1:14" ht="15" customHeight="1" x14ac:dyDescent="0.25">
      <c r="A219" s="17"/>
      <c r="B219" s="24" t="s">
        <v>74</v>
      </c>
      <c r="C219" s="106" t="s">
        <v>34</v>
      </c>
      <c r="D219" s="19" t="s">
        <v>27</v>
      </c>
      <c r="E219" s="24">
        <v>12</v>
      </c>
      <c r="F219" s="19">
        <v>5.95</v>
      </c>
      <c r="G219" s="22">
        <f t="shared" si="21"/>
        <v>168.0672268907563</v>
      </c>
      <c r="H219" s="30">
        <v>419000</v>
      </c>
      <c r="I219" s="38">
        <f t="shared" si="23"/>
        <v>2493.0500000000002</v>
      </c>
      <c r="J219" s="73"/>
    </row>
    <row r="220" spans="1:14" ht="15" customHeight="1" x14ac:dyDescent="0.25">
      <c r="A220" s="17"/>
      <c r="B220" s="24" t="s">
        <v>38</v>
      </c>
      <c r="C220" s="106" t="s">
        <v>34</v>
      </c>
      <c r="D220" s="19" t="s">
        <v>27</v>
      </c>
      <c r="E220" s="24">
        <v>12</v>
      </c>
      <c r="F220" s="19">
        <v>6.36</v>
      </c>
      <c r="G220" s="22">
        <f t="shared" si="21"/>
        <v>157.23270440251571</v>
      </c>
      <c r="H220" s="30">
        <v>419000</v>
      </c>
      <c r="I220" s="38">
        <f t="shared" si="23"/>
        <v>2664.84</v>
      </c>
      <c r="J220" s="73"/>
    </row>
    <row r="221" spans="1:14" ht="15" customHeight="1" x14ac:dyDescent="0.25">
      <c r="A221" s="17"/>
      <c r="B221" s="24" t="s">
        <v>39</v>
      </c>
      <c r="C221" s="106" t="s">
        <v>34</v>
      </c>
      <c r="D221" s="19" t="s">
        <v>27</v>
      </c>
      <c r="E221" s="42">
        <v>12</v>
      </c>
      <c r="F221" s="19">
        <v>7.38</v>
      </c>
      <c r="G221" s="22">
        <f t="shared" si="21"/>
        <v>135.50135501355012</v>
      </c>
      <c r="H221" s="30">
        <v>419000</v>
      </c>
      <c r="I221" s="38">
        <f t="shared" si="23"/>
        <v>3092.22</v>
      </c>
      <c r="J221" s="73"/>
    </row>
    <row r="222" spans="1:14" ht="15" customHeight="1" x14ac:dyDescent="0.25">
      <c r="A222" s="17"/>
      <c r="B222" s="24" t="s">
        <v>190</v>
      </c>
      <c r="C222" s="106" t="s">
        <v>34</v>
      </c>
      <c r="D222" s="19" t="s">
        <v>27</v>
      </c>
      <c r="E222" s="42">
        <v>11.4</v>
      </c>
      <c r="F222" s="19">
        <v>8.39</v>
      </c>
      <c r="G222" s="22">
        <f>1000/F222</f>
        <v>119.18951132300357</v>
      </c>
      <c r="H222" s="30">
        <v>419000</v>
      </c>
      <c r="I222" s="38">
        <f>H222*F222/1000</f>
        <v>3515.4100000000003</v>
      </c>
      <c r="J222" s="73"/>
    </row>
    <row r="223" spans="1:14" ht="15" customHeight="1" x14ac:dyDescent="0.25">
      <c r="A223" s="17"/>
      <c r="B223" s="24" t="s">
        <v>216</v>
      </c>
      <c r="C223" s="106" t="s">
        <v>34</v>
      </c>
      <c r="D223" s="19" t="s">
        <v>27</v>
      </c>
      <c r="E223" s="42">
        <v>12</v>
      </c>
      <c r="F223" s="19">
        <v>4.93</v>
      </c>
      <c r="G223" s="22">
        <f>1000/F223</f>
        <v>202.8397565922921</v>
      </c>
      <c r="H223" s="30">
        <v>415000</v>
      </c>
      <c r="I223" s="38">
        <f>H223*F223/1000</f>
        <v>2045.9499999999998</v>
      </c>
      <c r="J223" s="73"/>
    </row>
    <row r="224" spans="1:14" ht="15" customHeight="1" x14ac:dyDescent="0.25">
      <c r="A224" s="17"/>
      <c r="B224" s="24" t="s">
        <v>152</v>
      </c>
      <c r="C224" s="106" t="s">
        <v>34</v>
      </c>
      <c r="D224" s="19" t="s">
        <v>27</v>
      </c>
      <c r="E224" s="24">
        <v>12</v>
      </c>
      <c r="F224" s="19">
        <v>6.13</v>
      </c>
      <c r="G224" s="22">
        <f t="shared" si="21"/>
        <v>163.1321370309951</v>
      </c>
      <c r="H224" s="30">
        <v>419000</v>
      </c>
      <c r="I224" s="38"/>
      <c r="J224" s="73"/>
    </row>
    <row r="225" spans="1:10" ht="15" customHeight="1" x14ac:dyDescent="0.25">
      <c r="A225" s="17"/>
      <c r="B225" s="24" t="s">
        <v>40</v>
      </c>
      <c r="C225" s="106" t="s">
        <v>34</v>
      </c>
      <c r="D225" s="19" t="s">
        <v>27</v>
      </c>
      <c r="E225" s="42">
        <v>12</v>
      </c>
      <c r="F225" s="19">
        <v>7.32</v>
      </c>
      <c r="G225" s="22">
        <f t="shared" si="21"/>
        <v>136.61202185792348</v>
      </c>
      <c r="H225" s="30">
        <v>419000</v>
      </c>
      <c r="I225" s="38">
        <f t="shared" si="23"/>
        <v>3067.08</v>
      </c>
      <c r="J225" s="73"/>
    </row>
    <row r="226" spans="1:10" ht="15" customHeight="1" x14ac:dyDescent="0.25">
      <c r="A226" s="17"/>
      <c r="B226" s="61" t="s">
        <v>41</v>
      </c>
      <c r="C226" s="171" t="s">
        <v>211</v>
      </c>
      <c r="D226" s="172"/>
      <c r="E226" s="151">
        <v>12</v>
      </c>
      <c r="F226" s="61">
        <v>8.5</v>
      </c>
      <c r="G226" s="63">
        <f t="shared" si="21"/>
        <v>117.64705882352941</v>
      </c>
      <c r="H226" s="62">
        <v>400000</v>
      </c>
      <c r="I226" s="62">
        <f t="shared" si="23"/>
        <v>3400</v>
      </c>
      <c r="J226" s="73"/>
    </row>
    <row r="227" spans="1:10" ht="15" customHeight="1" x14ac:dyDescent="0.25">
      <c r="A227" s="17"/>
      <c r="B227" s="24" t="s">
        <v>221</v>
      </c>
      <c r="C227" s="106" t="s">
        <v>34</v>
      </c>
      <c r="D227" s="19" t="s">
        <v>27</v>
      </c>
      <c r="E227" s="42">
        <v>12</v>
      </c>
      <c r="F227" s="19">
        <v>9.67</v>
      </c>
      <c r="G227" s="22">
        <f t="shared" si="21"/>
        <v>103.41261633919338</v>
      </c>
      <c r="H227" s="30">
        <v>419000</v>
      </c>
      <c r="I227" s="38">
        <f t="shared" si="23"/>
        <v>4051.73</v>
      </c>
      <c r="J227" s="73"/>
    </row>
    <row r="228" spans="1:10" ht="15" customHeight="1" x14ac:dyDescent="0.25">
      <c r="A228" s="17"/>
      <c r="B228" s="61" t="s">
        <v>222</v>
      </c>
      <c r="C228" s="171" t="s">
        <v>211</v>
      </c>
      <c r="D228" s="172"/>
      <c r="E228" s="151">
        <v>12</v>
      </c>
      <c r="F228" s="61">
        <v>11.96</v>
      </c>
      <c r="G228" s="63">
        <f t="shared" si="21"/>
        <v>83.61204013377926</v>
      </c>
      <c r="H228" s="62">
        <v>400000</v>
      </c>
      <c r="I228" s="62">
        <f t="shared" si="23"/>
        <v>4784</v>
      </c>
      <c r="J228" s="73"/>
    </row>
    <row r="229" spans="1:10" ht="15" customHeight="1" x14ac:dyDescent="0.25">
      <c r="A229" s="17"/>
      <c r="B229" s="24" t="s">
        <v>219</v>
      </c>
      <c r="C229" s="106" t="s">
        <v>34</v>
      </c>
      <c r="D229" s="19" t="s">
        <v>27</v>
      </c>
      <c r="E229" s="42">
        <v>12</v>
      </c>
      <c r="F229" s="19">
        <v>6.5</v>
      </c>
      <c r="G229" s="22">
        <f t="shared" si="21"/>
        <v>153.84615384615384</v>
      </c>
      <c r="H229" s="30">
        <v>419000</v>
      </c>
      <c r="I229" s="38">
        <f t="shared" si="23"/>
        <v>2723.5</v>
      </c>
      <c r="J229" s="73"/>
    </row>
    <row r="230" spans="1:10" ht="15" customHeight="1" x14ac:dyDescent="0.25">
      <c r="A230" s="17"/>
      <c r="B230" s="24" t="s">
        <v>42</v>
      </c>
      <c r="C230" s="106" t="s">
        <v>34</v>
      </c>
      <c r="D230" s="19" t="s">
        <v>27</v>
      </c>
      <c r="E230" s="24">
        <v>12</v>
      </c>
      <c r="F230" s="19">
        <v>7.77</v>
      </c>
      <c r="G230" s="22">
        <f t="shared" si="21"/>
        <v>128.70012870012872</v>
      </c>
      <c r="H230" s="30">
        <v>348000</v>
      </c>
      <c r="I230" s="38">
        <f t="shared" si="23"/>
        <v>2703.96</v>
      </c>
      <c r="J230" s="73"/>
    </row>
    <row r="231" spans="1:10" ht="15" customHeight="1" x14ac:dyDescent="0.25">
      <c r="A231" s="17"/>
      <c r="B231" s="24" t="s">
        <v>100</v>
      </c>
      <c r="C231" s="106" t="s">
        <v>34</v>
      </c>
      <c r="D231" s="19" t="s">
        <v>27</v>
      </c>
      <c r="E231" s="24">
        <v>12</v>
      </c>
      <c r="F231" s="19">
        <v>9.02</v>
      </c>
      <c r="G231" s="22">
        <f t="shared" si="21"/>
        <v>110.86474501108648</v>
      </c>
      <c r="H231" s="30">
        <v>419000</v>
      </c>
      <c r="I231" s="38">
        <f t="shared" si="23"/>
        <v>3779.38</v>
      </c>
      <c r="J231" s="73"/>
    </row>
    <row r="232" spans="1:10" ht="15" customHeight="1" x14ac:dyDescent="0.25">
      <c r="A232" s="17"/>
      <c r="B232" s="24" t="s">
        <v>164</v>
      </c>
      <c r="C232" s="106" t="s">
        <v>34</v>
      </c>
      <c r="D232" s="19" t="s">
        <v>27</v>
      </c>
      <c r="E232" s="24">
        <v>12</v>
      </c>
      <c r="F232" s="19">
        <v>10.26</v>
      </c>
      <c r="G232" s="22">
        <f t="shared" si="21"/>
        <v>97.465886939571149</v>
      </c>
      <c r="H232" s="30">
        <v>419000</v>
      </c>
      <c r="I232" s="38">
        <f t="shared" si="23"/>
        <v>4298.9399999999996</v>
      </c>
      <c r="J232" s="73"/>
    </row>
    <row r="233" spans="1:10" ht="15" customHeight="1" x14ac:dyDescent="0.25">
      <c r="A233" s="17"/>
      <c r="B233" s="24" t="s">
        <v>66</v>
      </c>
      <c r="C233" s="106" t="s">
        <v>34</v>
      </c>
      <c r="D233" s="19" t="s">
        <v>27</v>
      </c>
      <c r="E233" s="24">
        <v>12</v>
      </c>
      <c r="F233" s="19">
        <v>12.77</v>
      </c>
      <c r="G233" s="22">
        <f t="shared" si="21"/>
        <v>78.308535630383716</v>
      </c>
      <c r="H233" s="30">
        <v>419000</v>
      </c>
      <c r="I233" s="38">
        <f t="shared" si="23"/>
        <v>5350.63</v>
      </c>
      <c r="J233" s="73"/>
    </row>
    <row r="234" spans="1:10" ht="15" customHeight="1" x14ac:dyDescent="0.25">
      <c r="A234" s="17"/>
      <c r="B234" s="24" t="s">
        <v>179</v>
      </c>
      <c r="C234" s="106" t="s">
        <v>34</v>
      </c>
      <c r="D234" s="19" t="s">
        <v>27</v>
      </c>
      <c r="E234" s="24">
        <v>12</v>
      </c>
      <c r="F234" s="19">
        <v>8.2100000000000009</v>
      </c>
      <c r="G234" s="22">
        <f>1000/F234</f>
        <v>121.80267965895248</v>
      </c>
      <c r="H234" s="30">
        <v>419000</v>
      </c>
      <c r="I234" s="38">
        <f t="shared" si="23"/>
        <v>3439.9900000000007</v>
      </c>
      <c r="J234" s="73"/>
    </row>
    <row r="235" spans="1:10" ht="15" customHeight="1" x14ac:dyDescent="0.25">
      <c r="A235" s="17"/>
      <c r="B235" s="24" t="s">
        <v>107</v>
      </c>
      <c r="C235" s="106" t="s">
        <v>34</v>
      </c>
      <c r="D235" s="19" t="s">
        <v>27</v>
      </c>
      <c r="E235" s="24" t="s">
        <v>237</v>
      </c>
      <c r="F235" s="19">
        <v>9.5399999999999991</v>
      </c>
      <c r="G235" s="22">
        <f t="shared" si="21"/>
        <v>104.8218029350105</v>
      </c>
      <c r="H235" s="30">
        <v>419000</v>
      </c>
      <c r="I235" s="38"/>
      <c r="J235" s="73"/>
    </row>
    <row r="236" spans="1:10" ht="15" customHeight="1" x14ac:dyDescent="0.25">
      <c r="A236" s="17"/>
      <c r="B236" s="24" t="s">
        <v>43</v>
      </c>
      <c r="C236" s="106" t="s">
        <v>34</v>
      </c>
      <c r="D236" s="19" t="s">
        <v>27</v>
      </c>
      <c r="E236" s="24">
        <v>12</v>
      </c>
      <c r="F236" s="19">
        <v>10.85</v>
      </c>
      <c r="G236" s="22">
        <f t="shared" si="21"/>
        <v>92.16589861751153</v>
      </c>
      <c r="H236" s="30">
        <v>419000</v>
      </c>
      <c r="I236" s="38">
        <f t="shared" si="23"/>
        <v>4546.1499999999996</v>
      </c>
      <c r="J236" s="73"/>
    </row>
    <row r="237" spans="1:10" ht="15" customHeight="1" x14ac:dyDescent="0.25">
      <c r="A237" s="17"/>
      <c r="B237" s="24" t="s">
        <v>183</v>
      </c>
      <c r="C237" s="106" t="s">
        <v>34</v>
      </c>
      <c r="D237" s="19" t="s">
        <v>27</v>
      </c>
      <c r="E237" s="24">
        <v>12</v>
      </c>
      <c r="F237" s="19">
        <v>7.69</v>
      </c>
      <c r="G237" s="22">
        <f t="shared" si="21"/>
        <v>130.03901170351105</v>
      </c>
      <c r="H237" s="30">
        <v>419000</v>
      </c>
      <c r="I237" s="38">
        <f t="shared" si="23"/>
        <v>3222.11</v>
      </c>
      <c r="J237" s="73"/>
    </row>
    <row r="238" spans="1:10" ht="15" customHeight="1" x14ac:dyDescent="0.2">
      <c r="A238" s="17"/>
      <c r="B238" s="61" t="s">
        <v>150</v>
      </c>
      <c r="C238" s="173" t="s">
        <v>211</v>
      </c>
      <c r="D238" s="174"/>
      <c r="E238" s="61">
        <v>12</v>
      </c>
      <c r="F238" s="61">
        <v>9.18</v>
      </c>
      <c r="G238" s="63">
        <f t="shared" si="21"/>
        <v>108.93246187363835</v>
      </c>
      <c r="H238" s="62">
        <v>400000</v>
      </c>
      <c r="I238" s="62">
        <f t="shared" si="23"/>
        <v>3672</v>
      </c>
      <c r="J238" s="73"/>
    </row>
    <row r="239" spans="1:10" ht="15" customHeight="1" x14ac:dyDescent="0.25">
      <c r="A239" s="17"/>
      <c r="B239" s="47" t="s">
        <v>150</v>
      </c>
      <c r="C239" s="106" t="s">
        <v>34</v>
      </c>
      <c r="D239" s="19" t="s">
        <v>27</v>
      </c>
      <c r="E239" s="47">
        <v>12</v>
      </c>
      <c r="F239" s="72">
        <v>9.18</v>
      </c>
      <c r="G239" s="69">
        <f>1000/F239</f>
        <v>108.93246187363835</v>
      </c>
      <c r="H239" s="30">
        <v>419000</v>
      </c>
      <c r="I239" s="98">
        <f>H239*F239/1000</f>
        <v>3846.42</v>
      </c>
      <c r="J239" s="73"/>
    </row>
    <row r="240" spans="1:10" ht="15" customHeight="1" x14ac:dyDescent="0.2">
      <c r="A240" s="17"/>
      <c r="B240" s="61" t="s">
        <v>143</v>
      </c>
      <c r="C240" s="173" t="s">
        <v>211</v>
      </c>
      <c r="D240" s="174"/>
      <c r="E240" s="61">
        <v>12</v>
      </c>
      <c r="F240" s="61">
        <v>10.7</v>
      </c>
      <c r="G240" s="63">
        <f t="shared" si="21"/>
        <v>93.45794392523365</v>
      </c>
      <c r="H240" s="62">
        <v>400000</v>
      </c>
      <c r="I240" s="62">
        <f t="shared" si="23"/>
        <v>4280</v>
      </c>
      <c r="J240" s="73"/>
    </row>
    <row r="241" spans="1:14" ht="15" customHeight="1" x14ac:dyDescent="0.25">
      <c r="A241" s="17"/>
      <c r="B241" s="24" t="s">
        <v>166</v>
      </c>
      <c r="C241" s="106" t="s">
        <v>34</v>
      </c>
      <c r="D241" s="19" t="s">
        <v>27</v>
      </c>
      <c r="E241" s="24">
        <v>12</v>
      </c>
      <c r="F241" s="19">
        <v>9.6199999999999992</v>
      </c>
      <c r="G241" s="22">
        <f t="shared" si="21"/>
        <v>103.95010395010397</v>
      </c>
      <c r="H241" s="30">
        <v>419000</v>
      </c>
      <c r="I241" s="38">
        <f t="shared" si="23"/>
        <v>4030.7799999999997</v>
      </c>
      <c r="J241" s="73"/>
    </row>
    <row r="242" spans="1:14" ht="15" customHeight="1" x14ac:dyDescent="0.25">
      <c r="A242" s="17"/>
      <c r="B242" s="24" t="s">
        <v>231</v>
      </c>
      <c r="C242" s="106" t="s">
        <v>34</v>
      </c>
      <c r="D242" s="19" t="s">
        <v>27</v>
      </c>
      <c r="E242" s="24">
        <v>12</v>
      </c>
      <c r="F242" s="19">
        <v>11.18</v>
      </c>
      <c r="G242" s="22">
        <f t="shared" si="21"/>
        <v>89.445438282647586</v>
      </c>
      <c r="H242" s="30">
        <v>419000</v>
      </c>
      <c r="I242" s="38">
        <f t="shared" si="23"/>
        <v>4684.42</v>
      </c>
      <c r="J242" s="73"/>
    </row>
    <row r="243" spans="1:14" ht="15" customHeight="1" x14ac:dyDescent="0.25">
      <c r="A243" s="17"/>
      <c r="B243" s="24" t="s">
        <v>44</v>
      </c>
      <c r="C243" s="106" t="s">
        <v>34</v>
      </c>
      <c r="D243" s="19" t="s">
        <v>27</v>
      </c>
      <c r="E243" s="24" t="s">
        <v>237</v>
      </c>
      <c r="F243" s="19">
        <v>12.73</v>
      </c>
      <c r="G243" s="22">
        <f t="shared" si="21"/>
        <v>78.554595443833463</v>
      </c>
      <c r="H243" s="30">
        <v>419000</v>
      </c>
      <c r="I243" s="38">
        <f t="shared" si="23"/>
        <v>5333.87</v>
      </c>
      <c r="J243" s="73"/>
    </row>
    <row r="244" spans="1:14" s="65" customFormat="1" ht="15" customHeight="1" x14ac:dyDescent="0.25">
      <c r="A244" s="64"/>
      <c r="B244" s="24" t="s">
        <v>45</v>
      </c>
      <c r="C244" s="106" t="s">
        <v>34</v>
      </c>
      <c r="D244" s="19" t="s">
        <v>27</v>
      </c>
      <c r="E244" s="24">
        <v>12</v>
      </c>
      <c r="F244" s="19">
        <v>15.29</v>
      </c>
      <c r="G244" s="22">
        <f t="shared" si="21"/>
        <v>65.402223675604972</v>
      </c>
      <c r="H244" s="30">
        <v>419000</v>
      </c>
      <c r="I244" s="38">
        <f t="shared" si="23"/>
        <v>6406.51</v>
      </c>
      <c r="J244" s="73"/>
      <c r="N244"/>
    </row>
    <row r="245" spans="1:14" ht="15" customHeight="1" x14ac:dyDescent="0.25">
      <c r="A245" s="17"/>
      <c r="B245" s="24" t="s">
        <v>90</v>
      </c>
      <c r="C245" s="106" t="s">
        <v>34</v>
      </c>
      <c r="D245" s="19" t="s">
        <v>27</v>
      </c>
      <c r="E245" s="24">
        <v>12</v>
      </c>
      <c r="F245" s="19">
        <v>17.149999999999999</v>
      </c>
      <c r="G245" s="22">
        <f t="shared" si="21"/>
        <v>58.309037900874642</v>
      </c>
      <c r="H245" s="30">
        <v>419000</v>
      </c>
      <c r="I245" s="38">
        <f t="shared" si="23"/>
        <v>7185.8499999999995</v>
      </c>
      <c r="J245" s="73"/>
      <c r="N245" s="65"/>
    </row>
    <row r="246" spans="1:14" ht="15" customHeight="1" x14ac:dyDescent="0.25">
      <c r="A246" s="17"/>
      <c r="B246" s="24" t="s">
        <v>322</v>
      </c>
      <c r="C246" s="106" t="s">
        <v>34</v>
      </c>
      <c r="D246" s="19" t="s">
        <v>27</v>
      </c>
      <c r="E246" s="24">
        <v>12</v>
      </c>
      <c r="F246" s="19">
        <v>19</v>
      </c>
      <c r="G246" s="22">
        <f t="shared" si="21"/>
        <v>52.631578947368418</v>
      </c>
      <c r="H246" s="30">
        <v>419000</v>
      </c>
      <c r="I246" s="38"/>
      <c r="J246" s="73"/>
    </row>
    <row r="247" spans="1:14" ht="15" customHeight="1" x14ac:dyDescent="0.25">
      <c r="A247" s="17"/>
      <c r="B247" s="24" t="s">
        <v>302</v>
      </c>
      <c r="C247" s="106" t="s">
        <v>34</v>
      </c>
      <c r="D247" s="19" t="s">
        <v>27</v>
      </c>
      <c r="E247" s="24">
        <v>12</v>
      </c>
      <c r="F247" s="19">
        <v>21.23</v>
      </c>
      <c r="G247" s="22">
        <f t="shared" si="21"/>
        <v>47.103155911446066</v>
      </c>
      <c r="H247" s="30">
        <v>419000</v>
      </c>
      <c r="I247" s="38"/>
      <c r="J247" s="73"/>
    </row>
    <row r="248" spans="1:14" ht="15" customHeight="1" x14ac:dyDescent="0.25">
      <c r="A248" s="17"/>
      <c r="B248" s="24" t="s">
        <v>326</v>
      </c>
      <c r="C248" s="106" t="s">
        <v>34</v>
      </c>
      <c r="D248" s="19" t="s">
        <v>27</v>
      </c>
      <c r="E248" s="24">
        <v>11.8</v>
      </c>
      <c r="F248" s="19">
        <v>23.82</v>
      </c>
      <c r="G248" s="22">
        <f>1000/F248</f>
        <v>41.981528127623847</v>
      </c>
      <c r="H248" s="30">
        <v>419000</v>
      </c>
      <c r="I248" s="38"/>
      <c r="J248" s="73"/>
    </row>
    <row r="249" spans="1:14" ht="15" customHeight="1" x14ac:dyDescent="0.25">
      <c r="A249" s="17"/>
      <c r="B249" s="24" t="s">
        <v>46</v>
      </c>
      <c r="C249" s="106" t="s">
        <v>34</v>
      </c>
      <c r="D249" s="19" t="s">
        <v>27</v>
      </c>
      <c r="E249" s="24">
        <v>12</v>
      </c>
      <c r="F249" s="19">
        <v>26.4</v>
      </c>
      <c r="G249" s="22">
        <f t="shared" si="21"/>
        <v>37.878787878787882</v>
      </c>
      <c r="H249" s="30">
        <v>419000</v>
      </c>
      <c r="I249" s="38">
        <f t="shared" si="23"/>
        <v>11061.6</v>
      </c>
      <c r="J249" s="73"/>
    </row>
    <row r="250" spans="1:14" ht="15" customHeight="1" x14ac:dyDescent="0.25">
      <c r="A250" s="17"/>
      <c r="B250" s="24" t="s">
        <v>315</v>
      </c>
      <c r="C250" s="106" t="s">
        <v>34</v>
      </c>
      <c r="D250" s="19" t="s">
        <v>27</v>
      </c>
      <c r="E250" s="24">
        <v>12</v>
      </c>
      <c r="F250" s="19">
        <v>31.52</v>
      </c>
      <c r="G250" s="22">
        <f>1000/F250</f>
        <v>31.725888324873097</v>
      </c>
      <c r="H250" s="30">
        <v>439000</v>
      </c>
      <c r="I250" s="38">
        <f>H250*F250/1000</f>
        <v>13837.28</v>
      </c>
      <c r="J250" s="73"/>
    </row>
    <row r="251" spans="1:14" ht="15" customHeight="1" x14ac:dyDescent="0.25">
      <c r="A251" s="17"/>
      <c r="B251" s="24" t="s">
        <v>301</v>
      </c>
      <c r="C251" s="106" t="s">
        <v>47</v>
      </c>
      <c r="D251" s="19" t="s">
        <v>27</v>
      </c>
      <c r="E251" s="24">
        <v>12</v>
      </c>
      <c r="F251" s="19">
        <v>33.049999999999997</v>
      </c>
      <c r="G251" s="22">
        <f>1000/F251</f>
        <v>30.257186081694407</v>
      </c>
      <c r="H251" s="30">
        <v>439000</v>
      </c>
      <c r="I251" s="38"/>
      <c r="J251" s="73"/>
    </row>
    <row r="252" spans="1:14" ht="15" customHeight="1" x14ac:dyDescent="0.25">
      <c r="A252" s="17"/>
      <c r="B252" s="24" t="s">
        <v>325</v>
      </c>
      <c r="C252" s="106" t="s">
        <v>47</v>
      </c>
      <c r="D252" s="19" t="s">
        <v>27</v>
      </c>
      <c r="E252" s="24">
        <v>12</v>
      </c>
      <c r="F252" s="19">
        <v>39.520000000000003</v>
      </c>
      <c r="G252" s="22">
        <f>1000/F252</f>
        <v>25.303643724696354</v>
      </c>
      <c r="H252" s="30">
        <v>439000</v>
      </c>
      <c r="I252" s="38">
        <f>H252*F252/1000</f>
        <v>17349.28</v>
      </c>
      <c r="J252" s="73"/>
    </row>
    <row r="253" spans="1:14" ht="15" customHeight="1" x14ac:dyDescent="0.25">
      <c r="A253" s="17"/>
      <c r="B253" s="24" t="s">
        <v>338</v>
      </c>
      <c r="C253" s="106" t="s">
        <v>47</v>
      </c>
      <c r="D253" s="19" t="s">
        <v>27</v>
      </c>
      <c r="E253" s="24">
        <v>12</v>
      </c>
      <c r="F253" s="19">
        <v>52.28</v>
      </c>
      <c r="G253" s="22">
        <f>1000/F253</f>
        <v>19.127773527161438</v>
      </c>
      <c r="H253" s="30">
        <v>439000</v>
      </c>
      <c r="I253" s="38">
        <f>H253*F253/1000</f>
        <v>22950.92</v>
      </c>
      <c r="J253" s="73"/>
    </row>
    <row r="254" spans="1:14" ht="15" customHeight="1" x14ac:dyDescent="0.25">
      <c r="A254" s="17"/>
      <c r="B254" s="24" t="s">
        <v>300</v>
      </c>
      <c r="C254" s="106" t="s">
        <v>47</v>
      </c>
      <c r="D254" s="19" t="s">
        <v>27</v>
      </c>
      <c r="E254" s="24">
        <v>12</v>
      </c>
      <c r="F254" s="19">
        <v>39.479999999999997</v>
      </c>
      <c r="G254" s="22">
        <f>1000/F254</f>
        <v>25.329280648429588</v>
      </c>
      <c r="H254" s="30">
        <v>439000</v>
      </c>
      <c r="I254" s="38">
        <f>H254*F254/1000</f>
        <v>17331.72</v>
      </c>
      <c r="J254" s="73"/>
    </row>
    <row r="255" spans="1:14" ht="15.75" customHeight="1" x14ac:dyDescent="0.25">
      <c r="A255" s="17"/>
      <c r="B255" s="24" t="s">
        <v>252</v>
      </c>
      <c r="C255" s="106" t="s">
        <v>47</v>
      </c>
      <c r="D255" s="19" t="s">
        <v>27</v>
      </c>
      <c r="E255" s="24">
        <v>12</v>
      </c>
      <c r="F255" s="19">
        <v>54.9</v>
      </c>
      <c r="G255" s="22">
        <v>15.987210231814549</v>
      </c>
      <c r="H255" s="30">
        <v>439000</v>
      </c>
      <c r="I255" s="38">
        <f t="shared" si="23"/>
        <v>24101.1</v>
      </c>
      <c r="J255" s="73"/>
    </row>
    <row r="256" spans="1:14" ht="15.75" customHeight="1" x14ac:dyDescent="0.25">
      <c r="A256" s="17"/>
      <c r="B256" s="24" t="s">
        <v>68</v>
      </c>
      <c r="C256" s="106" t="s">
        <v>47</v>
      </c>
      <c r="D256" s="19" t="s">
        <v>27</v>
      </c>
      <c r="E256" s="24">
        <v>12</v>
      </c>
      <c r="F256" s="19">
        <v>62.55</v>
      </c>
      <c r="G256" s="22">
        <v>15.987210231814549</v>
      </c>
      <c r="H256" s="30">
        <v>439000</v>
      </c>
      <c r="I256" s="38">
        <f>H256*F256/1000</f>
        <v>27459.45</v>
      </c>
      <c r="J256" s="73"/>
    </row>
    <row r="257" spans="1:10" ht="15" customHeight="1" x14ac:dyDescent="0.25">
      <c r="A257" s="17"/>
      <c r="B257" s="180" t="s">
        <v>288</v>
      </c>
      <c r="C257" s="181"/>
      <c r="D257" s="181"/>
      <c r="E257" s="181"/>
      <c r="F257" s="181"/>
      <c r="G257" s="181"/>
      <c r="H257" s="181"/>
      <c r="I257" s="182"/>
      <c r="J257" s="73"/>
    </row>
    <row r="258" spans="1:10" ht="15" customHeight="1" x14ac:dyDescent="0.25">
      <c r="A258" s="17"/>
      <c r="B258" s="24" t="s">
        <v>97</v>
      </c>
      <c r="C258" s="106" t="s">
        <v>50</v>
      </c>
      <c r="D258" s="19" t="s">
        <v>27</v>
      </c>
      <c r="E258" s="24">
        <v>6</v>
      </c>
      <c r="F258" s="19">
        <v>0.312</v>
      </c>
      <c r="G258" s="22">
        <f>1000/F258</f>
        <v>3205.1282051282051</v>
      </c>
      <c r="H258" s="30">
        <v>489000</v>
      </c>
      <c r="I258" s="98">
        <f>H258*F258/1000</f>
        <v>152.56800000000001</v>
      </c>
      <c r="J258" s="73"/>
    </row>
    <row r="259" spans="1:10" ht="15" customHeight="1" x14ac:dyDescent="0.25">
      <c r="A259" s="17"/>
      <c r="B259" s="24" t="s">
        <v>147</v>
      </c>
      <c r="C259" s="106" t="s">
        <v>50</v>
      </c>
      <c r="D259" s="19" t="s">
        <v>27</v>
      </c>
      <c r="E259" s="24">
        <v>6</v>
      </c>
      <c r="F259" s="19">
        <v>0.501</v>
      </c>
      <c r="G259" s="22">
        <f>1000/F259</f>
        <v>1996.0079840319361</v>
      </c>
      <c r="H259" s="30">
        <v>515000</v>
      </c>
      <c r="I259" s="98">
        <f>H259*F259/1000</f>
        <v>258.01499999999999</v>
      </c>
      <c r="J259" s="73"/>
    </row>
    <row r="260" spans="1:10" ht="15" customHeight="1" x14ac:dyDescent="0.25">
      <c r="A260" s="17"/>
      <c r="B260" s="24" t="s">
        <v>85</v>
      </c>
      <c r="C260" s="106" t="s">
        <v>50</v>
      </c>
      <c r="D260" s="19" t="s">
        <v>27</v>
      </c>
      <c r="E260" s="79">
        <v>6</v>
      </c>
      <c r="F260" s="19">
        <v>0.61</v>
      </c>
      <c r="G260" s="22">
        <f t="shared" ref="G260:G344" si="24">1000/F260</f>
        <v>1639.344262295082</v>
      </c>
      <c r="H260" s="30">
        <v>430000</v>
      </c>
      <c r="I260" s="98">
        <f>H260*F260/1000</f>
        <v>262.3</v>
      </c>
      <c r="J260" s="73"/>
    </row>
    <row r="261" spans="1:10" ht="15" customHeight="1" x14ac:dyDescent="0.25">
      <c r="A261" s="17"/>
      <c r="B261" s="24" t="s">
        <v>311</v>
      </c>
      <c r="C261" s="106" t="s">
        <v>50</v>
      </c>
      <c r="D261" s="19" t="s">
        <v>27</v>
      </c>
      <c r="E261" s="24">
        <v>6</v>
      </c>
      <c r="F261" s="19">
        <v>0.68899999999999995</v>
      </c>
      <c r="G261" s="22">
        <f>1000/F261</f>
        <v>1451.378809869376</v>
      </c>
      <c r="H261" s="30">
        <v>516000</v>
      </c>
      <c r="I261" s="38">
        <f>H261*F261/1000</f>
        <v>355.524</v>
      </c>
      <c r="J261" s="73"/>
    </row>
    <row r="262" spans="1:10" ht="15" customHeight="1" x14ac:dyDescent="0.25">
      <c r="A262" s="17"/>
      <c r="B262" s="24" t="s">
        <v>79</v>
      </c>
      <c r="C262" s="106" t="s">
        <v>50</v>
      </c>
      <c r="D262" s="19" t="s">
        <v>27</v>
      </c>
      <c r="E262" s="24">
        <v>6</v>
      </c>
      <c r="F262" s="19">
        <v>0.84099999999999997</v>
      </c>
      <c r="G262" s="22">
        <f t="shared" si="24"/>
        <v>1189.0606420927468</v>
      </c>
      <c r="H262" s="30">
        <v>406000</v>
      </c>
      <c r="I262" s="38">
        <f t="shared" ref="I262:I269" si="25">H262*F262/1000</f>
        <v>341.44600000000003</v>
      </c>
      <c r="J262" s="73"/>
    </row>
    <row r="263" spans="1:10" ht="15" customHeight="1" x14ac:dyDescent="0.25">
      <c r="A263" s="17"/>
      <c r="B263" s="24" t="s">
        <v>310</v>
      </c>
      <c r="C263" s="106" t="s">
        <v>50</v>
      </c>
      <c r="D263" s="19" t="s">
        <v>27</v>
      </c>
      <c r="E263" s="24">
        <v>6</v>
      </c>
      <c r="F263" s="19">
        <v>0.99</v>
      </c>
      <c r="G263" s="22">
        <f>1000/F263</f>
        <v>1010.1010101010102</v>
      </c>
      <c r="H263" s="30">
        <v>416000</v>
      </c>
      <c r="I263" s="38">
        <f>H263*F263/1000</f>
        <v>411.84</v>
      </c>
      <c r="J263" s="73"/>
    </row>
    <row r="264" spans="1:10" ht="15" customHeight="1" x14ac:dyDescent="0.25">
      <c r="A264" s="17"/>
      <c r="B264" s="24" t="s">
        <v>49</v>
      </c>
      <c r="C264" s="106" t="s">
        <v>50</v>
      </c>
      <c r="D264" s="19" t="s">
        <v>27</v>
      </c>
      <c r="E264" s="24">
        <v>6</v>
      </c>
      <c r="F264" s="19">
        <v>1.075</v>
      </c>
      <c r="G264" s="22">
        <f t="shared" si="24"/>
        <v>930.23255813953494</v>
      </c>
      <c r="H264" s="30">
        <v>382000</v>
      </c>
      <c r="I264" s="38">
        <f>H264*F264/1000</f>
        <v>410.65</v>
      </c>
      <c r="J264" s="73"/>
    </row>
    <row r="265" spans="1:10" ht="15" customHeight="1" x14ac:dyDescent="0.25">
      <c r="A265" s="17"/>
      <c r="B265" s="24" t="s">
        <v>81</v>
      </c>
      <c r="C265" s="106" t="s">
        <v>50</v>
      </c>
      <c r="D265" s="19" t="s">
        <v>27</v>
      </c>
      <c r="E265" s="24">
        <v>6</v>
      </c>
      <c r="F265" s="19">
        <v>1.07</v>
      </c>
      <c r="G265" s="22">
        <f t="shared" si="24"/>
        <v>934.57943925233644</v>
      </c>
      <c r="H265" s="30">
        <v>433000</v>
      </c>
      <c r="I265" s="38">
        <f t="shared" si="25"/>
        <v>463.31</v>
      </c>
      <c r="J265" s="73"/>
    </row>
    <row r="266" spans="1:10" ht="15" customHeight="1" x14ac:dyDescent="0.25">
      <c r="A266" s="17"/>
      <c r="B266" s="24" t="s">
        <v>168</v>
      </c>
      <c r="C266" s="106" t="s">
        <v>50</v>
      </c>
      <c r="D266" s="19" t="s">
        <v>27</v>
      </c>
      <c r="E266" s="24">
        <v>6</v>
      </c>
      <c r="F266" s="19">
        <v>1.27</v>
      </c>
      <c r="G266" s="22">
        <f t="shared" si="24"/>
        <v>787.40157480314963</v>
      </c>
      <c r="H266" s="30">
        <v>433000</v>
      </c>
      <c r="I266" s="38">
        <f t="shared" si="25"/>
        <v>549.91</v>
      </c>
      <c r="J266" s="73"/>
    </row>
    <row r="267" spans="1:10" ht="15" customHeight="1" x14ac:dyDescent="0.25">
      <c r="A267" s="17"/>
      <c r="B267" s="24" t="s">
        <v>96</v>
      </c>
      <c r="C267" s="106" t="s">
        <v>50</v>
      </c>
      <c r="D267" s="19" t="s">
        <v>27</v>
      </c>
      <c r="E267" s="24">
        <v>6</v>
      </c>
      <c r="F267" s="19">
        <v>1.39</v>
      </c>
      <c r="G267" s="22">
        <f>1000/F267</f>
        <v>719.42446043165478</v>
      </c>
      <c r="H267" s="30">
        <v>382000</v>
      </c>
      <c r="I267" s="38">
        <f t="shared" si="25"/>
        <v>530.98</v>
      </c>
      <c r="J267" s="73"/>
    </row>
    <row r="268" spans="1:10" ht="15" customHeight="1" x14ac:dyDescent="0.25">
      <c r="A268" s="17"/>
      <c r="B268" s="24" t="s">
        <v>145</v>
      </c>
      <c r="C268" s="106" t="s">
        <v>50</v>
      </c>
      <c r="D268" s="19" t="s">
        <v>27</v>
      </c>
      <c r="E268" s="24">
        <v>6</v>
      </c>
      <c r="F268" s="19">
        <v>1.08</v>
      </c>
      <c r="G268" s="22">
        <f t="shared" si="24"/>
        <v>925.92592592592587</v>
      </c>
      <c r="H268" s="30">
        <v>433000</v>
      </c>
      <c r="I268" s="38">
        <f t="shared" si="25"/>
        <v>467.64000000000004</v>
      </c>
      <c r="J268" s="73"/>
    </row>
    <row r="269" spans="1:10" ht="15" customHeight="1" x14ac:dyDescent="0.25">
      <c r="A269" s="17"/>
      <c r="B269" s="24" t="s">
        <v>136</v>
      </c>
      <c r="C269" s="106" t="s">
        <v>50</v>
      </c>
      <c r="D269" s="19" t="s">
        <v>27</v>
      </c>
      <c r="E269" s="24">
        <v>6</v>
      </c>
      <c r="F269" s="19">
        <v>1.39</v>
      </c>
      <c r="G269" s="22">
        <f t="shared" si="24"/>
        <v>719.42446043165478</v>
      </c>
      <c r="H269" s="30">
        <v>399000</v>
      </c>
      <c r="I269" s="38">
        <f t="shared" si="25"/>
        <v>554.61</v>
      </c>
      <c r="J269" s="73"/>
    </row>
    <row r="270" spans="1:10" ht="15" customHeight="1" x14ac:dyDescent="0.25">
      <c r="A270" s="17"/>
      <c r="B270" s="24" t="s">
        <v>78</v>
      </c>
      <c r="C270" s="106" t="s">
        <v>57</v>
      </c>
      <c r="D270" s="19" t="s">
        <v>27</v>
      </c>
      <c r="E270" s="24">
        <v>6</v>
      </c>
      <c r="F270" s="19">
        <v>1.31</v>
      </c>
      <c r="G270" s="22">
        <f>1000/F270</f>
        <v>763.35877862595419</v>
      </c>
      <c r="H270" s="30">
        <v>378000</v>
      </c>
      <c r="I270" s="38">
        <f t="shared" ref="I270:I276" si="26">H270*F270/1000</f>
        <v>495.18</v>
      </c>
      <c r="J270" s="73"/>
    </row>
    <row r="271" spans="1:10" ht="15" customHeight="1" x14ac:dyDescent="0.25">
      <c r="A271" s="17"/>
      <c r="B271" s="24" t="s">
        <v>51</v>
      </c>
      <c r="C271" s="106" t="s">
        <v>57</v>
      </c>
      <c r="D271" s="19" t="s">
        <v>27</v>
      </c>
      <c r="E271" s="24">
        <v>6</v>
      </c>
      <c r="F271" s="19">
        <v>1.7</v>
      </c>
      <c r="G271" s="22">
        <f t="shared" si="24"/>
        <v>588.23529411764707</v>
      </c>
      <c r="H271" s="30">
        <v>399000</v>
      </c>
      <c r="I271" s="38">
        <f t="shared" si="26"/>
        <v>678.3</v>
      </c>
      <c r="J271" s="73"/>
    </row>
    <row r="272" spans="1:10" ht="15" customHeight="1" x14ac:dyDescent="0.25">
      <c r="A272" s="17"/>
      <c r="B272" s="24" t="s">
        <v>312</v>
      </c>
      <c r="C272" s="106" t="s">
        <v>57</v>
      </c>
      <c r="D272" s="19" t="s">
        <v>27</v>
      </c>
      <c r="E272" s="24">
        <v>6</v>
      </c>
      <c r="F272" s="20">
        <v>1.07</v>
      </c>
      <c r="G272" s="22">
        <f>1000/F272</f>
        <v>934.57943925233644</v>
      </c>
      <c r="H272" s="30">
        <v>518000</v>
      </c>
      <c r="I272" s="38">
        <f>H272*F272/1000</f>
        <v>554.26</v>
      </c>
      <c r="J272" s="73"/>
    </row>
    <row r="273" spans="1:12" ht="15" customHeight="1" x14ac:dyDescent="0.25">
      <c r="A273" s="17"/>
      <c r="B273" s="24" t="s">
        <v>84</v>
      </c>
      <c r="C273" s="106" t="s">
        <v>57</v>
      </c>
      <c r="D273" s="19" t="s">
        <v>27</v>
      </c>
      <c r="E273" s="24">
        <v>6</v>
      </c>
      <c r="F273" s="20">
        <v>1.31</v>
      </c>
      <c r="G273" s="22">
        <f t="shared" si="24"/>
        <v>763.35877862595419</v>
      </c>
      <c r="H273" s="30">
        <v>417000</v>
      </c>
      <c r="I273" s="38">
        <f t="shared" si="26"/>
        <v>546.27</v>
      </c>
      <c r="J273" s="73"/>
    </row>
    <row r="274" spans="1:12" ht="15" customHeight="1" x14ac:dyDescent="0.25">
      <c r="A274" s="17"/>
      <c r="B274" s="24" t="s">
        <v>146</v>
      </c>
      <c r="C274" s="106" t="s">
        <v>57</v>
      </c>
      <c r="D274" s="19" t="s">
        <v>27</v>
      </c>
      <c r="E274" s="24">
        <v>6</v>
      </c>
      <c r="F274" s="20">
        <v>1.55</v>
      </c>
      <c r="G274" s="22">
        <f t="shared" si="24"/>
        <v>645.16129032258061</v>
      </c>
      <c r="H274" s="30">
        <v>425000</v>
      </c>
      <c r="I274" s="38">
        <f t="shared" si="26"/>
        <v>658.75</v>
      </c>
      <c r="J274" s="73"/>
    </row>
    <row r="275" spans="1:12" ht="15" customHeight="1" x14ac:dyDescent="0.25">
      <c r="A275" s="17"/>
      <c r="B275" s="24" t="s">
        <v>56</v>
      </c>
      <c r="C275" s="106" t="s">
        <v>57</v>
      </c>
      <c r="D275" s="19" t="s">
        <v>27</v>
      </c>
      <c r="E275" s="24">
        <v>6</v>
      </c>
      <c r="F275" s="20">
        <v>1.71</v>
      </c>
      <c r="G275" s="22">
        <f t="shared" si="24"/>
        <v>584.79532163742692</v>
      </c>
      <c r="H275" s="30">
        <v>382000</v>
      </c>
      <c r="I275" s="38">
        <f t="shared" si="26"/>
        <v>653.22</v>
      </c>
      <c r="J275" s="73"/>
    </row>
    <row r="276" spans="1:12" ht="15" customHeight="1" x14ac:dyDescent="0.25">
      <c r="A276" s="17"/>
      <c r="B276" s="24" t="s">
        <v>192</v>
      </c>
      <c r="C276" s="106" t="s">
        <v>57</v>
      </c>
      <c r="D276" s="19" t="s">
        <v>27</v>
      </c>
      <c r="E276" s="24">
        <v>6</v>
      </c>
      <c r="F276" s="20">
        <v>2.4300000000000002</v>
      </c>
      <c r="G276" s="22">
        <f>1000/F276</f>
        <v>411.52263374485597</v>
      </c>
      <c r="H276" s="30">
        <v>392000</v>
      </c>
      <c r="I276" s="38">
        <f t="shared" si="26"/>
        <v>952.56000000000017</v>
      </c>
      <c r="J276" s="73"/>
      <c r="L276" s="45"/>
    </row>
    <row r="277" spans="1:12" ht="15" customHeight="1" x14ac:dyDescent="0.25">
      <c r="A277" s="17"/>
      <c r="B277" s="47" t="s">
        <v>104</v>
      </c>
      <c r="C277" s="106" t="s">
        <v>57</v>
      </c>
      <c r="D277" s="19" t="s">
        <v>27</v>
      </c>
      <c r="E277" s="47">
        <v>6</v>
      </c>
      <c r="F277" s="68">
        <v>1.43</v>
      </c>
      <c r="G277" s="69">
        <f t="shared" si="24"/>
        <v>699.30069930069931</v>
      </c>
      <c r="H277" s="67">
        <v>430000</v>
      </c>
      <c r="I277" s="67">
        <f t="shared" ref="I277:I284" si="27">H277*F277/1000</f>
        <v>614.9</v>
      </c>
      <c r="J277" s="73"/>
    </row>
    <row r="278" spans="1:12" ht="15" customHeight="1" x14ac:dyDescent="0.25">
      <c r="A278" s="17"/>
      <c r="B278" s="24" t="s">
        <v>308</v>
      </c>
      <c r="C278" s="106" t="s">
        <v>57</v>
      </c>
      <c r="D278" s="19" t="s">
        <v>27</v>
      </c>
      <c r="E278" s="24">
        <v>6</v>
      </c>
      <c r="F278" s="20">
        <v>1.69</v>
      </c>
      <c r="G278" s="22">
        <f>1000/F278</f>
        <v>591.71597633136093</v>
      </c>
      <c r="H278" s="30">
        <v>433000</v>
      </c>
      <c r="I278" s="38">
        <f t="shared" si="27"/>
        <v>731.77</v>
      </c>
      <c r="J278" s="73"/>
    </row>
    <row r="279" spans="1:12" ht="15" customHeight="1" x14ac:dyDescent="0.25">
      <c r="A279" s="17"/>
      <c r="B279" s="24" t="s">
        <v>58</v>
      </c>
      <c r="C279" s="106" t="s">
        <v>57</v>
      </c>
      <c r="D279" s="19" t="s">
        <v>27</v>
      </c>
      <c r="E279" s="24">
        <v>6</v>
      </c>
      <c r="F279" s="20">
        <v>1.86</v>
      </c>
      <c r="G279" s="22">
        <f>1000/F279</f>
        <v>537.63440860215053</v>
      </c>
      <c r="H279" s="30">
        <v>381000</v>
      </c>
      <c r="I279" s="38">
        <f t="shared" si="27"/>
        <v>708.66</v>
      </c>
      <c r="J279" s="73"/>
    </row>
    <row r="280" spans="1:12" ht="15" customHeight="1" x14ac:dyDescent="0.25">
      <c r="A280" s="17"/>
      <c r="B280" s="24" t="s">
        <v>238</v>
      </c>
      <c r="C280" s="106" t="s">
        <v>57</v>
      </c>
      <c r="D280" s="19" t="s">
        <v>27</v>
      </c>
      <c r="E280" s="24">
        <v>6</v>
      </c>
      <c r="F280" s="20">
        <v>2.66</v>
      </c>
      <c r="G280" s="22">
        <f>1000/F280</f>
        <v>375.93984962406012</v>
      </c>
      <c r="H280" s="30">
        <v>400000</v>
      </c>
      <c r="I280" s="38">
        <f t="shared" si="27"/>
        <v>1064</v>
      </c>
      <c r="J280" s="73"/>
    </row>
    <row r="281" spans="1:12" ht="15" customHeight="1" x14ac:dyDescent="0.25">
      <c r="A281" s="17"/>
      <c r="B281" s="24" t="s">
        <v>265</v>
      </c>
      <c r="C281" s="106" t="s">
        <v>57</v>
      </c>
      <c r="D281" s="19" t="s">
        <v>27</v>
      </c>
      <c r="E281" s="24">
        <v>6</v>
      </c>
      <c r="F281" s="20">
        <v>1.5</v>
      </c>
      <c r="G281" s="22">
        <f>1000/F281</f>
        <v>666.66666666666663</v>
      </c>
      <c r="H281" s="30">
        <v>435000</v>
      </c>
      <c r="I281" s="38">
        <f t="shared" si="27"/>
        <v>652.5</v>
      </c>
      <c r="J281" s="73"/>
    </row>
    <row r="282" spans="1:12" ht="15" customHeight="1" x14ac:dyDescent="0.25">
      <c r="A282" s="17"/>
      <c r="B282" s="24" t="s">
        <v>242</v>
      </c>
      <c r="C282" s="106" t="s">
        <v>57</v>
      </c>
      <c r="D282" s="19" t="s">
        <v>27</v>
      </c>
      <c r="E282" s="24">
        <v>6</v>
      </c>
      <c r="F282" s="20">
        <v>2.02</v>
      </c>
      <c r="G282" s="22">
        <f>1000/F282</f>
        <v>495.04950495049502</v>
      </c>
      <c r="H282" s="30">
        <v>400000</v>
      </c>
      <c r="I282" s="38">
        <f t="shared" si="27"/>
        <v>808</v>
      </c>
      <c r="J282" s="73"/>
    </row>
    <row r="283" spans="1:12" ht="15" customHeight="1" x14ac:dyDescent="0.25">
      <c r="A283" s="17"/>
      <c r="B283" s="24" t="s">
        <v>80</v>
      </c>
      <c r="C283" s="106" t="s">
        <v>50</v>
      </c>
      <c r="D283" s="19" t="s">
        <v>27</v>
      </c>
      <c r="E283" s="24">
        <v>6</v>
      </c>
      <c r="F283" s="19">
        <v>1.78</v>
      </c>
      <c r="G283" s="22">
        <f t="shared" si="24"/>
        <v>561.79775280898878</v>
      </c>
      <c r="H283" s="30">
        <v>421000</v>
      </c>
      <c r="I283" s="38">
        <f t="shared" si="27"/>
        <v>749.38</v>
      </c>
      <c r="J283" s="73"/>
    </row>
    <row r="284" spans="1:12" ht="15" customHeight="1" x14ac:dyDescent="0.25">
      <c r="A284" s="17"/>
      <c r="B284" s="24" t="s">
        <v>162</v>
      </c>
      <c r="C284" s="106" t="s">
        <v>50</v>
      </c>
      <c r="D284" s="19" t="s">
        <v>27</v>
      </c>
      <c r="E284" s="24">
        <v>6</v>
      </c>
      <c r="F284" s="19">
        <v>2.12</v>
      </c>
      <c r="G284" s="22">
        <f t="shared" si="24"/>
        <v>471.69811320754712</v>
      </c>
      <c r="H284" s="30">
        <v>435000</v>
      </c>
      <c r="I284" s="38">
        <f t="shared" si="27"/>
        <v>922.2</v>
      </c>
      <c r="J284" s="73"/>
    </row>
    <row r="285" spans="1:12" ht="16.5" customHeight="1" x14ac:dyDescent="0.25">
      <c r="A285" s="17"/>
      <c r="B285" s="24" t="s">
        <v>123</v>
      </c>
      <c r="C285" s="106" t="s">
        <v>50</v>
      </c>
      <c r="D285" s="19" t="s">
        <v>27</v>
      </c>
      <c r="E285" s="24">
        <v>6</v>
      </c>
      <c r="F285" s="19">
        <v>2.35</v>
      </c>
      <c r="G285" s="22">
        <f t="shared" si="24"/>
        <v>425.531914893617</v>
      </c>
      <c r="H285" s="30">
        <v>381000</v>
      </c>
      <c r="I285" s="38">
        <f t="shared" ref="I285:I293" si="28">H285*F285/1000</f>
        <v>895.35</v>
      </c>
      <c r="J285" s="73"/>
    </row>
    <row r="286" spans="1:12" ht="15" customHeight="1" x14ac:dyDescent="0.25">
      <c r="A286" s="17"/>
      <c r="B286" s="24" t="s">
        <v>173</v>
      </c>
      <c r="C286" s="106" t="s">
        <v>50</v>
      </c>
      <c r="D286" s="19" t="s">
        <v>27</v>
      </c>
      <c r="E286" s="24">
        <v>6</v>
      </c>
      <c r="F286" s="19">
        <v>3.37</v>
      </c>
      <c r="G286" s="22">
        <f>1000/F286</f>
        <v>296.73590504451039</v>
      </c>
      <c r="H286" s="30">
        <v>376000</v>
      </c>
      <c r="I286" s="38">
        <f t="shared" si="28"/>
        <v>1267.1199999999999</v>
      </c>
      <c r="J286" s="73"/>
    </row>
    <row r="287" spans="1:12" ht="15" customHeight="1" x14ac:dyDescent="0.25">
      <c r="A287" s="17"/>
      <c r="B287" s="24" t="s">
        <v>240</v>
      </c>
      <c r="C287" s="106" t="s">
        <v>50</v>
      </c>
      <c r="D287" s="19" t="s">
        <v>27</v>
      </c>
      <c r="E287" s="24">
        <v>6</v>
      </c>
      <c r="F287" s="19">
        <v>4.3</v>
      </c>
      <c r="G287" s="22">
        <f>1000/F287</f>
        <v>232.55813953488374</v>
      </c>
      <c r="H287" s="30">
        <v>393000</v>
      </c>
      <c r="I287" s="38">
        <f t="shared" si="28"/>
        <v>1689.9</v>
      </c>
      <c r="J287" s="73"/>
    </row>
    <row r="288" spans="1:12" ht="15" customHeight="1" x14ac:dyDescent="0.25">
      <c r="A288" s="17"/>
      <c r="B288" s="24" t="s">
        <v>119</v>
      </c>
      <c r="C288" s="106" t="s">
        <v>57</v>
      </c>
      <c r="D288" s="19" t="s">
        <v>27</v>
      </c>
      <c r="E288" s="24">
        <v>6</v>
      </c>
      <c r="F288" s="19">
        <v>1.67</v>
      </c>
      <c r="G288" s="22">
        <f t="shared" si="24"/>
        <v>598.80239520958082</v>
      </c>
      <c r="H288" s="30">
        <v>435000</v>
      </c>
      <c r="I288" s="38">
        <f t="shared" si="28"/>
        <v>726.45</v>
      </c>
      <c r="J288" s="73"/>
    </row>
    <row r="289" spans="1:10" ht="15" customHeight="1" x14ac:dyDescent="0.25">
      <c r="A289" s="17"/>
      <c r="B289" s="24" t="s">
        <v>337</v>
      </c>
      <c r="C289" s="106" t="s">
        <v>120</v>
      </c>
      <c r="D289" s="19" t="s">
        <v>27</v>
      </c>
      <c r="E289" s="24">
        <v>6</v>
      </c>
      <c r="F289" s="19">
        <v>1.97</v>
      </c>
      <c r="G289" s="22">
        <f>1000/F289</f>
        <v>507.61421319796955</v>
      </c>
      <c r="H289" s="30">
        <v>400000</v>
      </c>
      <c r="I289" s="38">
        <f>H289*F289/1000</f>
        <v>788</v>
      </c>
      <c r="J289" s="73"/>
    </row>
    <row r="290" spans="1:10" ht="15" customHeight="1" x14ac:dyDescent="0.25">
      <c r="A290" s="17"/>
      <c r="B290" s="24" t="s">
        <v>121</v>
      </c>
      <c r="C290" s="106" t="s">
        <v>120</v>
      </c>
      <c r="D290" s="19" t="s">
        <v>27</v>
      </c>
      <c r="E290" s="24">
        <v>6</v>
      </c>
      <c r="F290" s="19">
        <v>2.17</v>
      </c>
      <c r="G290" s="22">
        <f t="shared" si="24"/>
        <v>460.82949308755764</v>
      </c>
      <c r="H290" s="30">
        <v>381000</v>
      </c>
      <c r="I290" s="38">
        <f t="shared" si="28"/>
        <v>826.77</v>
      </c>
      <c r="J290" s="73"/>
    </row>
    <row r="291" spans="1:10" ht="15" customHeight="1" x14ac:dyDescent="0.25">
      <c r="A291" s="17"/>
      <c r="B291" s="24" t="s">
        <v>225</v>
      </c>
      <c r="C291" s="106" t="s">
        <v>120</v>
      </c>
      <c r="D291" s="19" t="s">
        <v>27</v>
      </c>
      <c r="E291" s="24">
        <v>6</v>
      </c>
      <c r="F291" s="19">
        <v>3.13</v>
      </c>
      <c r="G291" s="22">
        <f t="shared" si="24"/>
        <v>319.4888178913738</v>
      </c>
      <c r="H291" s="30">
        <v>393000</v>
      </c>
      <c r="I291" s="38">
        <f t="shared" si="28"/>
        <v>1230.0899999999999</v>
      </c>
      <c r="J291" s="73"/>
    </row>
    <row r="292" spans="1:10" ht="15" customHeight="1" x14ac:dyDescent="0.25">
      <c r="A292" s="17"/>
      <c r="B292" s="24" t="s">
        <v>157</v>
      </c>
      <c r="C292" s="106" t="s">
        <v>120</v>
      </c>
      <c r="D292" s="19" t="s">
        <v>27</v>
      </c>
      <c r="E292" s="24">
        <v>6</v>
      </c>
      <c r="F292" s="19">
        <v>1.78</v>
      </c>
      <c r="G292" s="22">
        <f t="shared" si="24"/>
        <v>561.79775280898878</v>
      </c>
      <c r="H292" s="30">
        <v>435000</v>
      </c>
      <c r="I292" s="38">
        <f t="shared" si="28"/>
        <v>774.3</v>
      </c>
      <c r="J292" s="73"/>
    </row>
    <row r="293" spans="1:10" ht="15" customHeight="1" x14ac:dyDescent="0.25">
      <c r="A293" s="17"/>
      <c r="B293" s="24" t="s">
        <v>191</v>
      </c>
      <c r="C293" s="106" t="s">
        <v>120</v>
      </c>
      <c r="D293" s="19" t="s">
        <v>27</v>
      </c>
      <c r="E293" s="24">
        <v>6</v>
      </c>
      <c r="F293" s="19">
        <v>2.3199999999999998</v>
      </c>
      <c r="G293" s="22">
        <f t="shared" si="24"/>
        <v>431.0344827586207</v>
      </c>
      <c r="H293" s="30">
        <v>400000</v>
      </c>
      <c r="I293" s="38">
        <f t="shared" si="28"/>
        <v>927.99999999999989</v>
      </c>
      <c r="J293" s="73"/>
    </row>
    <row r="294" spans="1:10" ht="15" customHeight="1" x14ac:dyDescent="0.25">
      <c r="A294" s="17"/>
      <c r="B294" s="24" t="s">
        <v>195</v>
      </c>
      <c r="C294" s="106" t="s">
        <v>120</v>
      </c>
      <c r="D294" s="19" t="s">
        <v>27</v>
      </c>
      <c r="E294" s="24">
        <v>6</v>
      </c>
      <c r="F294" s="19">
        <v>2.25</v>
      </c>
      <c r="G294" s="22">
        <f>1000/F294</f>
        <v>444.44444444444446</v>
      </c>
      <c r="H294" s="30">
        <v>433000</v>
      </c>
      <c r="I294" s="38">
        <f t="shared" ref="I294:I300" si="29">H294*F294/1000</f>
        <v>974.25</v>
      </c>
      <c r="J294" s="73"/>
    </row>
    <row r="295" spans="1:10" ht="15" customHeight="1" x14ac:dyDescent="0.25">
      <c r="A295" s="17"/>
      <c r="B295" s="24" t="s">
        <v>309</v>
      </c>
      <c r="C295" s="106" t="s">
        <v>50</v>
      </c>
      <c r="D295" s="19" t="s">
        <v>27</v>
      </c>
      <c r="E295" s="24">
        <v>6</v>
      </c>
      <c r="F295" s="19">
        <v>2.68</v>
      </c>
      <c r="G295" s="22">
        <f>1000/F295</f>
        <v>373.13432835820896</v>
      </c>
      <c r="H295" s="30">
        <v>433000</v>
      </c>
      <c r="I295" s="38">
        <f t="shared" si="29"/>
        <v>1160.44</v>
      </c>
      <c r="J295" s="73"/>
    </row>
    <row r="296" spans="1:10" ht="15" customHeight="1" x14ac:dyDescent="0.25">
      <c r="A296" s="17"/>
      <c r="B296" s="24" t="s">
        <v>52</v>
      </c>
      <c r="C296" s="106" t="s">
        <v>50</v>
      </c>
      <c r="D296" s="19" t="s">
        <v>27</v>
      </c>
      <c r="E296" s="24">
        <v>6</v>
      </c>
      <c r="F296" s="19">
        <v>2.98</v>
      </c>
      <c r="G296" s="22">
        <f>1000/F296</f>
        <v>335.57046979865771</v>
      </c>
      <c r="H296" s="30">
        <v>381000</v>
      </c>
      <c r="I296" s="38">
        <f t="shared" si="29"/>
        <v>1135.3800000000001</v>
      </c>
      <c r="J296" s="73"/>
    </row>
    <row r="297" spans="1:10" ht="15" customHeight="1" x14ac:dyDescent="0.25">
      <c r="A297" s="17"/>
      <c r="B297" s="47" t="s">
        <v>306</v>
      </c>
      <c r="C297" s="140" t="s">
        <v>50</v>
      </c>
      <c r="D297" s="72" t="s">
        <v>27</v>
      </c>
      <c r="E297" s="47">
        <v>6</v>
      </c>
      <c r="F297" s="72">
        <v>3.64</v>
      </c>
      <c r="G297" s="69">
        <f>1000/F297</f>
        <v>274.72527472527474</v>
      </c>
      <c r="H297" s="67">
        <v>381000</v>
      </c>
      <c r="I297" s="98">
        <f t="shared" si="29"/>
        <v>1386.84</v>
      </c>
      <c r="J297" s="73"/>
    </row>
    <row r="298" spans="1:10" ht="15" customHeight="1" x14ac:dyDescent="0.25">
      <c r="A298" s="50"/>
      <c r="B298" s="24" t="s">
        <v>165</v>
      </c>
      <c r="C298" s="106" t="s">
        <v>50</v>
      </c>
      <c r="D298" s="19" t="s">
        <v>27</v>
      </c>
      <c r="E298" s="24">
        <v>6</v>
      </c>
      <c r="F298" s="19">
        <v>4.3099999999999996</v>
      </c>
      <c r="G298" s="22">
        <f t="shared" si="24"/>
        <v>232.01856148491882</v>
      </c>
      <c r="H298" s="30">
        <v>381000</v>
      </c>
      <c r="I298" s="98">
        <f t="shared" si="29"/>
        <v>1642.1099999999997</v>
      </c>
      <c r="J298" s="73"/>
    </row>
    <row r="299" spans="1:10" ht="15" customHeight="1" x14ac:dyDescent="0.25">
      <c r="A299" s="50"/>
      <c r="B299" s="24" t="s">
        <v>203</v>
      </c>
      <c r="C299" s="106" t="s">
        <v>50</v>
      </c>
      <c r="D299" s="19" t="s">
        <v>27</v>
      </c>
      <c r="E299" s="24">
        <v>6</v>
      </c>
      <c r="F299" s="19">
        <v>5.56</v>
      </c>
      <c r="G299" s="22">
        <f>1000/F299</f>
        <v>179.85611510791369</v>
      </c>
      <c r="H299" s="30">
        <v>391000</v>
      </c>
      <c r="I299" s="38">
        <f t="shared" si="29"/>
        <v>2173.96</v>
      </c>
      <c r="J299" s="73"/>
    </row>
    <row r="300" spans="1:10" ht="15" customHeight="1" x14ac:dyDescent="0.25">
      <c r="A300" s="50"/>
      <c r="B300" s="47" t="s">
        <v>233</v>
      </c>
      <c r="C300" s="106" t="s">
        <v>50</v>
      </c>
      <c r="D300" s="19" t="s">
        <v>27</v>
      </c>
      <c r="E300" s="24">
        <v>6</v>
      </c>
      <c r="F300" s="19">
        <v>2.02</v>
      </c>
      <c r="G300" s="22">
        <v>416.66666666666669</v>
      </c>
      <c r="H300" s="30">
        <v>435000</v>
      </c>
      <c r="I300" s="38">
        <f t="shared" si="29"/>
        <v>878.7</v>
      </c>
      <c r="J300" s="73"/>
    </row>
    <row r="301" spans="1:10" ht="15" customHeight="1" x14ac:dyDescent="0.25">
      <c r="A301" s="50"/>
      <c r="B301" s="24" t="s">
        <v>158</v>
      </c>
      <c r="C301" s="106" t="s">
        <v>50</v>
      </c>
      <c r="D301" s="19" t="s">
        <v>27</v>
      </c>
      <c r="E301" s="24">
        <v>6</v>
      </c>
      <c r="F301" s="19">
        <v>2.4</v>
      </c>
      <c r="G301" s="22">
        <f t="shared" si="24"/>
        <v>416.66666666666669</v>
      </c>
      <c r="H301" s="30">
        <v>435000</v>
      </c>
      <c r="I301" s="38">
        <f t="shared" ref="I301:I308" si="30">H301*F301/1000</f>
        <v>1044</v>
      </c>
      <c r="J301" s="73"/>
    </row>
    <row r="302" spans="1:10" ht="15" customHeight="1" x14ac:dyDescent="0.25">
      <c r="A302" s="50"/>
      <c r="B302" s="24" t="s">
        <v>59</v>
      </c>
      <c r="C302" s="106" t="s">
        <v>57</v>
      </c>
      <c r="D302" s="19" t="s">
        <v>27</v>
      </c>
      <c r="E302" s="24">
        <v>6</v>
      </c>
      <c r="F302" s="19">
        <v>2.66</v>
      </c>
      <c r="G302" s="22">
        <f t="shared" si="24"/>
        <v>375.93984962406012</v>
      </c>
      <c r="H302" s="30">
        <v>381000</v>
      </c>
      <c r="I302" s="38">
        <f t="shared" si="30"/>
        <v>1013.46</v>
      </c>
      <c r="J302" s="73"/>
    </row>
    <row r="303" spans="1:10" ht="15" customHeight="1" x14ac:dyDescent="0.25">
      <c r="A303" s="17"/>
      <c r="B303" s="24" t="s">
        <v>194</v>
      </c>
      <c r="C303" s="106" t="s">
        <v>57</v>
      </c>
      <c r="D303" s="19" t="s">
        <v>27</v>
      </c>
      <c r="E303" s="24">
        <v>6</v>
      </c>
      <c r="F303" s="19">
        <v>3.83</v>
      </c>
      <c r="G303" s="22">
        <f>1000/F303</f>
        <v>261.09660574412533</v>
      </c>
      <c r="H303" s="30">
        <v>400000</v>
      </c>
      <c r="I303" s="38">
        <f t="shared" si="30"/>
        <v>1532</v>
      </c>
      <c r="J303" s="73"/>
    </row>
    <row r="304" spans="1:10" ht="15" customHeight="1" x14ac:dyDescent="0.25">
      <c r="A304" s="17"/>
      <c r="B304" s="24" t="s">
        <v>224</v>
      </c>
      <c r="C304" s="106" t="s">
        <v>57</v>
      </c>
      <c r="D304" s="19" t="s">
        <v>27</v>
      </c>
      <c r="E304" s="24">
        <v>6</v>
      </c>
      <c r="F304" s="19">
        <v>2.25</v>
      </c>
      <c r="G304" s="22">
        <f>1000/F304</f>
        <v>444.44444444444446</v>
      </c>
      <c r="H304" s="30">
        <v>435000</v>
      </c>
      <c r="I304" s="38">
        <f t="shared" si="30"/>
        <v>978.75</v>
      </c>
      <c r="J304" s="73"/>
    </row>
    <row r="305" spans="1:10" ht="15" customHeight="1" x14ac:dyDescent="0.25">
      <c r="A305" s="17"/>
      <c r="B305" s="24" t="s">
        <v>172</v>
      </c>
      <c r="C305" s="106" t="s">
        <v>57</v>
      </c>
      <c r="D305" s="19" t="s">
        <v>27</v>
      </c>
      <c r="E305" s="24">
        <v>6</v>
      </c>
      <c r="F305" s="19">
        <v>2.77</v>
      </c>
      <c r="G305" s="22">
        <f>1000/F305</f>
        <v>361.01083032490976</v>
      </c>
      <c r="H305" s="30">
        <v>435000</v>
      </c>
      <c r="I305" s="38">
        <f t="shared" si="30"/>
        <v>1204.95</v>
      </c>
      <c r="J305" s="73"/>
    </row>
    <row r="306" spans="1:10" ht="15" customHeight="1" x14ac:dyDescent="0.25">
      <c r="A306" s="17"/>
      <c r="B306" s="24" t="s">
        <v>110</v>
      </c>
      <c r="C306" s="106" t="s">
        <v>57</v>
      </c>
      <c r="D306" s="19" t="s">
        <v>27</v>
      </c>
      <c r="E306" s="24">
        <v>6</v>
      </c>
      <c r="F306" s="19">
        <v>2.98</v>
      </c>
      <c r="G306" s="22">
        <f t="shared" si="24"/>
        <v>335.57046979865771</v>
      </c>
      <c r="H306" s="30">
        <v>381000</v>
      </c>
      <c r="I306" s="38">
        <f t="shared" si="30"/>
        <v>1135.3800000000001</v>
      </c>
      <c r="J306" s="73"/>
    </row>
    <row r="307" spans="1:10" ht="15" customHeight="1" x14ac:dyDescent="0.25">
      <c r="A307" s="17"/>
      <c r="B307" s="24" t="s">
        <v>187</v>
      </c>
      <c r="C307" s="106" t="s">
        <v>57</v>
      </c>
      <c r="D307" s="19" t="s">
        <v>27</v>
      </c>
      <c r="E307" s="24">
        <v>12</v>
      </c>
      <c r="F307" s="19">
        <v>4.3</v>
      </c>
      <c r="G307" s="22">
        <f>1000/F307</f>
        <v>232.55813953488374</v>
      </c>
      <c r="H307" s="30">
        <v>381000</v>
      </c>
      <c r="I307" s="38">
        <f t="shared" si="30"/>
        <v>1638.3</v>
      </c>
      <c r="J307" s="73"/>
    </row>
    <row r="308" spans="1:10" ht="15" customHeight="1" x14ac:dyDescent="0.25">
      <c r="A308" s="32"/>
      <c r="B308" s="24" t="s">
        <v>220</v>
      </c>
      <c r="C308" s="106" t="s">
        <v>57</v>
      </c>
      <c r="D308" s="19" t="s">
        <v>27</v>
      </c>
      <c r="E308" s="24">
        <v>6</v>
      </c>
      <c r="F308" s="19">
        <v>2.72</v>
      </c>
      <c r="G308" s="22">
        <v>307.69230769230768</v>
      </c>
      <c r="H308" s="30">
        <v>435000</v>
      </c>
      <c r="I308" s="38">
        <f t="shared" si="30"/>
        <v>1183.2</v>
      </c>
      <c r="J308" s="81"/>
    </row>
    <row r="309" spans="1:10" ht="15" customHeight="1" x14ac:dyDescent="0.25">
      <c r="A309" s="32"/>
      <c r="B309" s="47" t="s">
        <v>218</v>
      </c>
      <c r="C309" s="106" t="s">
        <v>120</v>
      </c>
      <c r="D309" s="19" t="s">
        <v>27</v>
      </c>
      <c r="E309" s="47">
        <v>6</v>
      </c>
      <c r="F309" s="72">
        <v>3.25</v>
      </c>
      <c r="G309" s="69">
        <f t="shared" si="24"/>
        <v>307.69230769230768</v>
      </c>
      <c r="H309" s="67">
        <v>435000</v>
      </c>
      <c r="I309" s="98">
        <f t="shared" ref="I309:I314" si="31">H309*F309/1000</f>
        <v>1413.75</v>
      </c>
      <c r="J309" s="74"/>
    </row>
    <row r="310" spans="1:10" ht="15" customHeight="1" x14ac:dyDescent="0.25">
      <c r="A310" s="32"/>
      <c r="B310" s="24" t="s">
        <v>53</v>
      </c>
      <c r="C310" s="106" t="s">
        <v>50</v>
      </c>
      <c r="D310" s="19" t="s">
        <v>27</v>
      </c>
      <c r="E310" s="24">
        <v>6</v>
      </c>
      <c r="F310" s="19">
        <v>3.6</v>
      </c>
      <c r="G310" s="22">
        <f t="shared" si="24"/>
        <v>277.77777777777777</v>
      </c>
      <c r="H310" s="30">
        <v>376000</v>
      </c>
      <c r="I310" s="38">
        <f t="shared" si="31"/>
        <v>1353.6</v>
      </c>
      <c r="J310" s="74"/>
    </row>
    <row r="311" spans="1:10" ht="15" customHeight="1" x14ac:dyDescent="0.25">
      <c r="A311" s="32"/>
      <c r="B311" s="24" t="s">
        <v>139</v>
      </c>
      <c r="C311" s="106" t="s">
        <v>50</v>
      </c>
      <c r="D311" s="19" t="s">
        <v>27</v>
      </c>
      <c r="E311" s="24">
        <v>6</v>
      </c>
      <c r="F311" s="19">
        <v>5.29</v>
      </c>
      <c r="G311" s="22">
        <f t="shared" si="24"/>
        <v>189.03591682419659</v>
      </c>
      <c r="H311" s="30">
        <v>389000</v>
      </c>
      <c r="I311" s="38">
        <f t="shared" si="31"/>
        <v>2057.81</v>
      </c>
      <c r="J311" s="74"/>
    </row>
    <row r="312" spans="1:10" ht="15" customHeight="1" x14ac:dyDescent="0.25">
      <c r="A312" s="32"/>
      <c r="B312" s="24" t="s">
        <v>200</v>
      </c>
      <c r="C312" s="106" t="s">
        <v>50</v>
      </c>
      <c r="D312" s="19" t="s">
        <v>27</v>
      </c>
      <c r="E312" s="24">
        <v>6</v>
      </c>
      <c r="F312" s="19">
        <v>6.82</v>
      </c>
      <c r="G312" s="22">
        <f>1000/F312</f>
        <v>146.62756598240469</v>
      </c>
      <c r="H312" s="30">
        <v>389000</v>
      </c>
      <c r="I312" s="38">
        <f t="shared" si="31"/>
        <v>2652.98</v>
      </c>
      <c r="J312" s="74"/>
    </row>
    <row r="313" spans="1:10" ht="15" customHeight="1" x14ac:dyDescent="0.25">
      <c r="A313" s="32"/>
      <c r="B313" s="24" t="s">
        <v>160</v>
      </c>
      <c r="C313" s="106" t="s">
        <v>50</v>
      </c>
      <c r="D313" s="19" t="s">
        <v>27</v>
      </c>
      <c r="E313" s="24">
        <v>6</v>
      </c>
      <c r="F313" s="19">
        <v>4.22</v>
      </c>
      <c r="G313" s="22">
        <f t="shared" si="24"/>
        <v>236.96682464454977</v>
      </c>
      <c r="H313" s="30">
        <v>442000</v>
      </c>
      <c r="I313" s="38">
        <f t="shared" si="31"/>
        <v>1865.24</v>
      </c>
      <c r="J313" s="74"/>
    </row>
    <row r="314" spans="1:10" ht="15" customHeight="1" x14ac:dyDescent="0.25">
      <c r="A314" s="32"/>
      <c r="B314" s="61" t="s">
        <v>189</v>
      </c>
      <c r="C314" s="171" t="s">
        <v>211</v>
      </c>
      <c r="D314" s="172"/>
      <c r="E314" s="61">
        <v>6</v>
      </c>
      <c r="F314" s="61">
        <v>6.19</v>
      </c>
      <c r="G314" s="63">
        <f t="shared" si="24"/>
        <v>161.55088852988689</v>
      </c>
      <c r="H314" s="62">
        <v>400000</v>
      </c>
      <c r="I314" s="62">
        <f t="shared" si="31"/>
        <v>2476</v>
      </c>
      <c r="J314" s="74"/>
    </row>
    <row r="315" spans="1:10" ht="15" customHeight="1" x14ac:dyDescent="0.25">
      <c r="A315" s="32"/>
      <c r="B315" s="24" t="s">
        <v>60</v>
      </c>
      <c r="C315" s="106" t="s">
        <v>57</v>
      </c>
      <c r="D315" s="19" t="s">
        <v>27</v>
      </c>
      <c r="E315" s="24">
        <v>12</v>
      </c>
      <c r="F315" s="19">
        <v>3.6</v>
      </c>
      <c r="G315" s="22">
        <f t="shared" si="24"/>
        <v>277.77777777777777</v>
      </c>
      <c r="H315" s="30">
        <v>398000</v>
      </c>
      <c r="I315" s="38">
        <f t="shared" ref="I315:I322" si="32">H315*F315/1000</f>
        <v>1432.8</v>
      </c>
      <c r="J315" s="74"/>
    </row>
    <row r="316" spans="1:10" ht="15" customHeight="1" x14ac:dyDescent="0.25">
      <c r="A316" s="32"/>
      <c r="B316" s="24" t="s">
        <v>116</v>
      </c>
      <c r="C316" s="106" t="s">
        <v>57</v>
      </c>
      <c r="D316" s="19" t="s">
        <v>27</v>
      </c>
      <c r="E316" s="24">
        <v>6</v>
      </c>
      <c r="F316" s="19">
        <v>5.27</v>
      </c>
      <c r="G316" s="22">
        <f>1000/F316</f>
        <v>189.75332068311198</v>
      </c>
      <c r="H316" s="30">
        <v>378000</v>
      </c>
      <c r="I316" s="38">
        <f t="shared" si="32"/>
        <v>1992.0599999999997</v>
      </c>
      <c r="J316" s="74"/>
    </row>
    <row r="317" spans="1:10" ht="15" customHeight="1" x14ac:dyDescent="0.25">
      <c r="A317" s="32"/>
      <c r="B317" s="24" t="s">
        <v>260</v>
      </c>
      <c r="C317" s="106" t="s">
        <v>57</v>
      </c>
      <c r="D317" s="19" t="s">
        <v>27</v>
      </c>
      <c r="E317" s="24">
        <v>6</v>
      </c>
      <c r="F317" s="19">
        <v>6.82</v>
      </c>
      <c r="G317" s="22">
        <f t="shared" si="24"/>
        <v>146.62756598240469</v>
      </c>
      <c r="H317" s="30">
        <v>398000</v>
      </c>
      <c r="I317" s="38">
        <f t="shared" si="32"/>
        <v>2714.36</v>
      </c>
      <c r="J317" s="74"/>
    </row>
    <row r="318" spans="1:10" ht="15" customHeight="1" x14ac:dyDescent="0.25">
      <c r="A318" s="32"/>
      <c r="B318" s="24" t="s">
        <v>129</v>
      </c>
      <c r="C318" s="106" t="s">
        <v>57</v>
      </c>
      <c r="D318" s="19" t="s">
        <v>27</v>
      </c>
      <c r="E318" s="24">
        <v>6</v>
      </c>
      <c r="F318" s="19">
        <v>4.22</v>
      </c>
      <c r="G318" s="22">
        <f t="shared" si="24"/>
        <v>236.96682464454977</v>
      </c>
      <c r="H318" s="30">
        <v>420000</v>
      </c>
      <c r="I318" s="38">
        <f t="shared" si="32"/>
        <v>1772.4</v>
      </c>
      <c r="J318" s="74"/>
    </row>
    <row r="319" spans="1:10" ht="15" customHeight="1" x14ac:dyDescent="0.25">
      <c r="A319" s="32"/>
      <c r="B319" s="24" t="s">
        <v>140</v>
      </c>
      <c r="C319" s="106" t="s">
        <v>57</v>
      </c>
      <c r="D319" s="19" t="s">
        <v>27</v>
      </c>
      <c r="E319" s="24">
        <v>6</v>
      </c>
      <c r="F319" s="19">
        <v>6.2</v>
      </c>
      <c r="G319" s="22">
        <f t="shared" si="24"/>
        <v>161.29032258064515</v>
      </c>
      <c r="H319" s="30">
        <v>420000</v>
      </c>
      <c r="I319" s="38">
        <f t="shared" si="32"/>
        <v>2604</v>
      </c>
      <c r="J319" s="187"/>
    </row>
    <row r="320" spans="1:10" ht="15" customHeight="1" x14ac:dyDescent="0.25">
      <c r="A320" s="32"/>
      <c r="B320" s="24" t="s">
        <v>259</v>
      </c>
      <c r="C320" s="106" t="s">
        <v>57</v>
      </c>
      <c r="D320" s="19" t="s">
        <v>27</v>
      </c>
      <c r="E320" s="24">
        <v>6</v>
      </c>
      <c r="F320" s="19">
        <v>8.07</v>
      </c>
      <c r="G320" s="22">
        <f>1000/F320</f>
        <v>123.91573729863693</v>
      </c>
      <c r="H320" s="30">
        <v>420000</v>
      </c>
      <c r="I320" s="38">
        <f t="shared" si="32"/>
        <v>3389.4</v>
      </c>
      <c r="J320" s="187"/>
    </row>
    <row r="321" spans="1:17" ht="15" customHeight="1" x14ac:dyDescent="0.25">
      <c r="A321" s="32"/>
      <c r="B321" s="24" t="s">
        <v>163</v>
      </c>
      <c r="C321" s="106" t="s">
        <v>57</v>
      </c>
      <c r="D321" s="19" t="s">
        <v>27</v>
      </c>
      <c r="E321" s="24">
        <v>12</v>
      </c>
      <c r="F321" s="19">
        <v>4.84</v>
      </c>
      <c r="G321" s="22">
        <f t="shared" si="24"/>
        <v>206.61157024793388</v>
      </c>
      <c r="H321" s="30">
        <v>387000</v>
      </c>
      <c r="I321" s="38">
        <f t="shared" si="32"/>
        <v>1873.08</v>
      </c>
      <c r="J321" s="187"/>
    </row>
    <row r="322" spans="1:17" ht="15" customHeight="1" x14ac:dyDescent="0.25">
      <c r="A322" s="32"/>
      <c r="B322" s="24" t="s">
        <v>54</v>
      </c>
      <c r="C322" s="106" t="s">
        <v>50</v>
      </c>
      <c r="D322" s="19" t="s">
        <v>27</v>
      </c>
      <c r="E322" s="24">
        <v>12</v>
      </c>
      <c r="F322" s="19">
        <v>7.13</v>
      </c>
      <c r="G322" s="22">
        <f t="shared" si="24"/>
        <v>140.25245441795232</v>
      </c>
      <c r="H322" s="30">
        <v>376000</v>
      </c>
      <c r="I322" s="38">
        <f t="shared" si="32"/>
        <v>2680.88</v>
      </c>
      <c r="J322" s="187"/>
      <c r="M322" s="15"/>
      <c r="O322" s="9"/>
      <c r="P322" s="9"/>
      <c r="Q322" s="6"/>
    </row>
    <row r="323" spans="1:17" ht="15" customHeight="1" x14ac:dyDescent="0.25">
      <c r="B323" s="24" t="s">
        <v>98</v>
      </c>
      <c r="C323" s="106" t="s">
        <v>50</v>
      </c>
      <c r="D323" s="19" t="s">
        <v>27</v>
      </c>
      <c r="E323" s="42">
        <v>12</v>
      </c>
      <c r="F323" s="19">
        <v>9.33</v>
      </c>
      <c r="G323" s="22">
        <f>1000/F323</f>
        <v>107.18113612004286</v>
      </c>
      <c r="H323" s="30">
        <v>376000</v>
      </c>
      <c r="I323" s="38">
        <f t="shared" ref="I323:I330" si="33">H323*F323/1000</f>
        <v>3508.08</v>
      </c>
      <c r="J323" s="187"/>
      <c r="N323" s="15"/>
    </row>
    <row r="324" spans="1:17" ht="15" customHeight="1" x14ac:dyDescent="0.25">
      <c r="B324" s="24" t="s">
        <v>336</v>
      </c>
      <c r="C324" s="106" t="s">
        <v>50</v>
      </c>
      <c r="D324" s="19" t="s">
        <v>27</v>
      </c>
      <c r="E324" s="42">
        <v>12</v>
      </c>
      <c r="F324" s="19">
        <v>11.44</v>
      </c>
      <c r="G324" s="22">
        <f>1000/F324</f>
        <v>87.412587412587413</v>
      </c>
      <c r="H324" s="30">
        <v>398000</v>
      </c>
      <c r="I324" s="38">
        <f>H324*F324/1000</f>
        <v>4553.12</v>
      </c>
      <c r="J324" s="187"/>
    </row>
    <row r="325" spans="1:17" ht="15" customHeight="1" x14ac:dyDescent="0.25">
      <c r="B325" s="24" t="s">
        <v>316</v>
      </c>
      <c r="C325" s="106" t="s">
        <v>50</v>
      </c>
      <c r="D325" s="19" t="s">
        <v>27</v>
      </c>
      <c r="E325" s="24">
        <v>6</v>
      </c>
      <c r="F325" s="19">
        <v>4.53</v>
      </c>
      <c r="G325" s="22">
        <f>1000/F325</f>
        <v>220.75055187637969</v>
      </c>
      <c r="H325" s="30">
        <v>442000</v>
      </c>
      <c r="I325" s="38">
        <f>H325*F325/1000</f>
        <v>2002.26</v>
      </c>
      <c r="J325" s="187"/>
    </row>
    <row r="326" spans="1:17" ht="15" customHeight="1" x14ac:dyDescent="0.25">
      <c r="B326" s="24" t="s">
        <v>99</v>
      </c>
      <c r="C326" s="106" t="s">
        <v>50</v>
      </c>
      <c r="D326" s="19" t="s">
        <v>27</v>
      </c>
      <c r="E326" s="24">
        <v>12</v>
      </c>
      <c r="F326" s="19">
        <v>6.66</v>
      </c>
      <c r="G326" s="22">
        <f t="shared" si="24"/>
        <v>150.15015015015015</v>
      </c>
      <c r="H326" s="30">
        <v>393000</v>
      </c>
      <c r="I326" s="38">
        <f t="shared" si="33"/>
        <v>2617.38</v>
      </c>
      <c r="J326" s="187"/>
    </row>
    <row r="327" spans="1:17" ht="15" customHeight="1" x14ac:dyDescent="0.25">
      <c r="B327" s="24" t="s">
        <v>197</v>
      </c>
      <c r="C327" s="106" t="s">
        <v>50</v>
      </c>
      <c r="D327" s="19" t="s">
        <v>27</v>
      </c>
      <c r="E327" s="24">
        <v>12</v>
      </c>
      <c r="F327" s="19">
        <v>8.75</v>
      </c>
      <c r="G327" s="22">
        <f>1000/F327</f>
        <v>114.28571428571429</v>
      </c>
      <c r="H327" s="30">
        <v>393000</v>
      </c>
      <c r="I327" s="38">
        <f t="shared" si="33"/>
        <v>3438.75</v>
      </c>
      <c r="J327" s="187"/>
    </row>
    <row r="328" spans="1:17" ht="15" customHeight="1" x14ac:dyDescent="0.25">
      <c r="B328" s="24" t="s">
        <v>170</v>
      </c>
      <c r="C328" s="106" t="s">
        <v>50</v>
      </c>
      <c r="D328" s="19" t="s">
        <v>27</v>
      </c>
      <c r="E328" s="24">
        <v>12</v>
      </c>
      <c r="F328" s="19">
        <v>7.28</v>
      </c>
      <c r="G328" s="22">
        <f t="shared" si="24"/>
        <v>137.36263736263737</v>
      </c>
      <c r="H328" s="30">
        <v>420000</v>
      </c>
      <c r="I328" s="38">
        <f t="shared" si="33"/>
        <v>3057.6</v>
      </c>
      <c r="J328" s="187"/>
    </row>
    <row r="329" spans="1:17" ht="15" customHeight="1" x14ac:dyDescent="0.25">
      <c r="B329" s="24" t="s">
        <v>196</v>
      </c>
      <c r="C329" s="106" t="s">
        <v>50</v>
      </c>
      <c r="D329" s="19" t="s">
        <v>27</v>
      </c>
      <c r="E329" s="24">
        <v>12</v>
      </c>
      <c r="F329" s="19">
        <v>9.3699999999999992</v>
      </c>
      <c r="G329" s="22">
        <f>1000/F329</f>
        <v>106.72358591248667</v>
      </c>
      <c r="H329" s="30">
        <v>420000</v>
      </c>
      <c r="I329" s="38">
        <f t="shared" si="33"/>
        <v>3935.3999999999996</v>
      </c>
      <c r="J329" s="187"/>
    </row>
    <row r="330" spans="1:17" ht="15" customHeight="1" x14ac:dyDescent="0.25">
      <c r="B330" s="24" t="s">
        <v>185</v>
      </c>
      <c r="C330" s="106" t="s">
        <v>50</v>
      </c>
      <c r="D330" s="19" t="s">
        <v>27</v>
      </c>
      <c r="E330" s="24">
        <v>12</v>
      </c>
      <c r="F330" s="19">
        <v>7.57</v>
      </c>
      <c r="G330" s="22">
        <f t="shared" si="24"/>
        <v>132.10039630118891</v>
      </c>
      <c r="H330" s="30">
        <v>442000</v>
      </c>
      <c r="I330" s="38">
        <f t="shared" si="33"/>
        <v>3345.94</v>
      </c>
      <c r="J330" s="187"/>
    </row>
    <row r="331" spans="1:17" ht="15" customHeight="1" x14ac:dyDescent="0.25">
      <c r="B331" s="24" t="s">
        <v>128</v>
      </c>
      <c r="C331" s="106" t="s">
        <v>50</v>
      </c>
      <c r="D331" s="19" t="s">
        <v>27</v>
      </c>
      <c r="E331" s="24">
        <v>12</v>
      </c>
      <c r="F331" s="19">
        <v>9.02</v>
      </c>
      <c r="G331" s="22">
        <f t="shared" si="24"/>
        <v>110.86474501108648</v>
      </c>
      <c r="H331" s="30">
        <v>378000</v>
      </c>
      <c r="I331" s="38">
        <f t="shared" ref="I331:I344" si="34">H331*F331/1000</f>
        <v>3409.56</v>
      </c>
      <c r="J331" s="187"/>
    </row>
    <row r="332" spans="1:17" ht="15" customHeight="1" x14ac:dyDescent="0.25">
      <c r="B332" s="24" t="s">
        <v>55</v>
      </c>
      <c r="C332" s="106" t="s">
        <v>50</v>
      </c>
      <c r="D332" s="19" t="s">
        <v>27</v>
      </c>
      <c r="E332" s="24">
        <v>12</v>
      </c>
      <c r="F332" s="19">
        <v>11.84</v>
      </c>
      <c r="G332" s="22">
        <f t="shared" si="24"/>
        <v>84.459459459459467</v>
      </c>
      <c r="H332" s="30">
        <v>397000</v>
      </c>
      <c r="I332" s="38">
        <f t="shared" si="34"/>
        <v>4700.4799999999996</v>
      </c>
      <c r="J332" s="187"/>
    </row>
    <row r="333" spans="1:17" ht="15" customHeight="1" x14ac:dyDescent="0.25">
      <c r="B333" s="24" t="s">
        <v>186</v>
      </c>
      <c r="C333" s="106" t="s">
        <v>50</v>
      </c>
      <c r="D333" s="19" t="s">
        <v>27</v>
      </c>
      <c r="E333" s="24">
        <v>12</v>
      </c>
      <c r="F333" s="19">
        <v>14.6</v>
      </c>
      <c r="G333" s="22">
        <f t="shared" si="24"/>
        <v>68.493150684931507</v>
      </c>
      <c r="H333" s="30">
        <v>387000</v>
      </c>
      <c r="I333" s="38">
        <f t="shared" si="34"/>
        <v>5650.2</v>
      </c>
      <c r="J333" s="187"/>
    </row>
    <row r="334" spans="1:17" ht="15" customHeight="1" x14ac:dyDescent="0.25">
      <c r="B334" s="24" t="s">
        <v>193</v>
      </c>
      <c r="C334" s="106" t="s">
        <v>50</v>
      </c>
      <c r="D334" s="19" t="s">
        <v>27</v>
      </c>
      <c r="E334" s="24">
        <v>12</v>
      </c>
      <c r="F334" s="19">
        <v>17.22</v>
      </c>
      <c r="G334" s="22">
        <f>1000/F334</f>
        <v>58.072009291521489</v>
      </c>
      <c r="H334" s="30">
        <v>397000</v>
      </c>
      <c r="I334" s="38">
        <f t="shared" si="34"/>
        <v>6836.34</v>
      </c>
      <c r="J334" s="187"/>
    </row>
    <row r="335" spans="1:17" ht="15" customHeight="1" x14ac:dyDescent="0.25">
      <c r="B335" s="24" t="s">
        <v>266</v>
      </c>
      <c r="C335" s="106" t="s">
        <v>50</v>
      </c>
      <c r="D335" s="19" t="s">
        <v>27</v>
      </c>
      <c r="E335" s="24">
        <v>12</v>
      </c>
      <c r="F335" s="19">
        <v>8.07</v>
      </c>
      <c r="G335" s="22">
        <v>110.86474501108648</v>
      </c>
      <c r="H335" s="30">
        <v>442000</v>
      </c>
      <c r="I335" s="38">
        <f t="shared" si="34"/>
        <v>3566.94</v>
      </c>
      <c r="J335" s="187"/>
    </row>
    <row r="336" spans="1:17" ht="15" customHeight="1" x14ac:dyDescent="0.25">
      <c r="B336" s="24" t="s">
        <v>267</v>
      </c>
      <c r="C336" s="106" t="s">
        <v>50</v>
      </c>
      <c r="D336" s="19" t="s">
        <v>27</v>
      </c>
      <c r="E336" s="24">
        <v>12</v>
      </c>
      <c r="F336" s="19">
        <v>10.59</v>
      </c>
      <c r="G336" s="22">
        <v>110.86474501108648</v>
      </c>
      <c r="H336" s="30">
        <v>425000</v>
      </c>
      <c r="I336" s="38">
        <f t="shared" si="34"/>
        <v>4500.75</v>
      </c>
      <c r="J336" s="187"/>
    </row>
    <row r="337" spans="2:10" ht="15" customHeight="1" x14ac:dyDescent="0.25">
      <c r="B337" s="24" t="s">
        <v>171</v>
      </c>
      <c r="C337" s="106" t="s">
        <v>50</v>
      </c>
      <c r="D337" s="19" t="s">
        <v>27</v>
      </c>
      <c r="E337" s="24">
        <v>12</v>
      </c>
      <c r="F337" s="19">
        <v>9.02</v>
      </c>
      <c r="G337" s="22">
        <f>1000/F337</f>
        <v>110.86474501108648</v>
      </c>
      <c r="H337" s="30">
        <v>442000</v>
      </c>
      <c r="I337" s="38">
        <f t="shared" si="34"/>
        <v>3986.84</v>
      </c>
      <c r="J337" s="187"/>
    </row>
    <row r="338" spans="2:10" ht="15" customHeight="1" x14ac:dyDescent="0.25">
      <c r="B338" s="24" t="s">
        <v>181</v>
      </c>
      <c r="C338" s="106" t="s">
        <v>50</v>
      </c>
      <c r="D338" s="19" t="s">
        <v>27</v>
      </c>
      <c r="E338" s="24">
        <v>12</v>
      </c>
      <c r="F338" s="19">
        <v>11.84</v>
      </c>
      <c r="G338" s="22">
        <f t="shared" si="24"/>
        <v>84.459459459459467</v>
      </c>
      <c r="H338" s="30">
        <v>420000</v>
      </c>
      <c r="I338" s="38">
        <f t="shared" si="34"/>
        <v>4972.8</v>
      </c>
      <c r="J338" s="187"/>
    </row>
    <row r="339" spans="2:10" ht="15" customHeight="1" x14ac:dyDescent="0.25">
      <c r="B339" s="24" t="s">
        <v>206</v>
      </c>
      <c r="C339" s="106" t="s">
        <v>205</v>
      </c>
      <c r="D339" s="19" t="s">
        <v>27</v>
      </c>
      <c r="E339" s="24">
        <v>12</v>
      </c>
      <c r="F339" s="19">
        <v>11</v>
      </c>
      <c r="G339" s="22">
        <f t="shared" si="24"/>
        <v>90.909090909090907</v>
      </c>
      <c r="H339" s="30">
        <v>420000</v>
      </c>
      <c r="I339" s="38">
        <f t="shared" si="34"/>
        <v>4620</v>
      </c>
      <c r="J339" s="187"/>
    </row>
    <row r="340" spans="2:10" ht="15" customHeight="1" x14ac:dyDescent="0.25">
      <c r="B340" s="24" t="s">
        <v>77</v>
      </c>
      <c r="C340" s="106" t="s">
        <v>207</v>
      </c>
      <c r="D340" s="19" t="s">
        <v>27</v>
      </c>
      <c r="E340" s="24">
        <v>12</v>
      </c>
      <c r="F340" s="19">
        <v>14.35</v>
      </c>
      <c r="G340" s="22">
        <f t="shared" si="24"/>
        <v>69.686411149825787</v>
      </c>
      <c r="H340" s="30">
        <v>420000</v>
      </c>
      <c r="I340" s="38">
        <f t="shared" si="34"/>
        <v>6027</v>
      </c>
      <c r="J340" s="187"/>
    </row>
    <row r="341" spans="2:10" ht="15" customHeight="1" x14ac:dyDescent="0.25">
      <c r="B341" s="24" t="s">
        <v>323</v>
      </c>
      <c r="C341" s="106" t="s">
        <v>207</v>
      </c>
      <c r="D341" s="19" t="s">
        <v>27</v>
      </c>
      <c r="E341" s="24">
        <v>12</v>
      </c>
      <c r="F341" s="19">
        <v>17.54</v>
      </c>
      <c r="G341" s="22">
        <f>1000/F341</f>
        <v>57.012542759407076</v>
      </c>
      <c r="H341" s="30">
        <v>423000</v>
      </c>
      <c r="I341" s="38">
        <f>H341*F341/1000</f>
        <v>7419.42</v>
      </c>
      <c r="J341" s="187"/>
    </row>
    <row r="342" spans="2:10" ht="15" customHeight="1" x14ac:dyDescent="0.25">
      <c r="B342" s="24" t="s">
        <v>262</v>
      </c>
      <c r="C342" s="106" t="s">
        <v>50</v>
      </c>
      <c r="D342" s="19" t="s">
        <v>27</v>
      </c>
      <c r="E342" s="24">
        <v>12</v>
      </c>
      <c r="F342" s="19">
        <v>17.55</v>
      </c>
      <c r="G342" s="22">
        <v>51.282051282051285</v>
      </c>
      <c r="H342" s="30">
        <v>442000</v>
      </c>
      <c r="I342" s="38">
        <f t="shared" si="34"/>
        <v>7757.1</v>
      </c>
      <c r="J342" s="187"/>
    </row>
    <row r="343" spans="2:10" ht="15" customHeight="1" x14ac:dyDescent="0.25">
      <c r="B343" s="24" t="s">
        <v>263</v>
      </c>
      <c r="C343" s="106" t="s">
        <v>50</v>
      </c>
      <c r="D343" s="19" t="s">
        <v>27</v>
      </c>
      <c r="E343" s="24">
        <v>12</v>
      </c>
      <c r="F343" s="19">
        <v>20.75</v>
      </c>
      <c r="G343" s="22">
        <v>51.282051282051285</v>
      </c>
      <c r="H343" s="30">
        <v>442000</v>
      </c>
      <c r="I343" s="38">
        <f t="shared" si="34"/>
        <v>9171.5</v>
      </c>
      <c r="J343" s="187"/>
    </row>
    <row r="344" spans="2:10" ht="15" customHeight="1" x14ac:dyDescent="0.25">
      <c r="B344" s="24" t="s">
        <v>347</v>
      </c>
      <c r="C344" s="106" t="s">
        <v>50</v>
      </c>
      <c r="D344" s="19" t="s">
        <v>27</v>
      </c>
      <c r="E344" s="24">
        <v>12</v>
      </c>
      <c r="F344" s="19">
        <v>19.5</v>
      </c>
      <c r="G344" s="22">
        <f t="shared" si="24"/>
        <v>51.282051282051285</v>
      </c>
      <c r="H344" s="30">
        <v>442000</v>
      </c>
      <c r="I344" s="38">
        <f t="shared" si="34"/>
        <v>8619</v>
      </c>
      <c r="J344" s="187"/>
    </row>
    <row r="345" spans="2:10" ht="15" customHeight="1" x14ac:dyDescent="0.25">
      <c r="B345" s="24" t="s">
        <v>249</v>
      </c>
      <c r="C345" s="106" t="s">
        <v>50</v>
      </c>
      <c r="D345" s="19" t="s">
        <v>27</v>
      </c>
      <c r="E345" s="24">
        <v>12</v>
      </c>
      <c r="F345" s="19">
        <v>16.760000000000002</v>
      </c>
      <c r="G345" s="22">
        <f>1000/F345</f>
        <v>59.665871121718375</v>
      </c>
      <c r="H345" s="30">
        <v>442000</v>
      </c>
      <c r="I345" s="38">
        <f>H345*F345/1000</f>
        <v>7407.920000000001</v>
      </c>
      <c r="J345" s="187"/>
    </row>
    <row r="346" spans="2:10" ht="15" customHeight="1" x14ac:dyDescent="0.25">
      <c r="B346" s="24" t="s">
        <v>264</v>
      </c>
      <c r="C346" s="106" t="s">
        <v>50</v>
      </c>
      <c r="D346" s="19" t="s">
        <v>27</v>
      </c>
      <c r="E346" s="24">
        <v>12</v>
      </c>
      <c r="F346" s="19">
        <v>19.27</v>
      </c>
      <c r="G346" s="22">
        <f>1000/F346</f>
        <v>51.89413596263622</v>
      </c>
      <c r="H346" s="30">
        <v>423000</v>
      </c>
      <c r="I346" s="38">
        <f>H346*F346/1000</f>
        <v>8151.21</v>
      </c>
      <c r="J346" s="188"/>
    </row>
    <row r="347" spans="2:10" ht="15" customHeight="1" x14ac:dyDescent="0.25">
      <c r="B347" s="24" t="s">
        <v>208</v>
      </c>
      <c r="C347" s="106" t="s">
        <v>50</v>
      </c>
      <c r="D347" s="19" t="s">
        <v>27</v>
      </c>
      <c r="E347" s="24">
        <v>12</v>
      </c>
      <c r="F347" s="19">
        <v>23.84</v>
      </c>
      <c r="G347" s="22">
        <f>1000/F347</f>
        <v>41.946308724832214</v>
      </c>
      <c r="H347" s="30">
        <v>389000</v>
      </c>
      <c r="I347" s="38">
        <f>H347*F347/1000</f>
        <v>9273.76</v>
      </c>
      <c r="J347" s="154"/>
    </row>
    <row r="348" spans="2:10" ht="15" customHeight="1" x14ac:dyDescent="0.25">
      <c r="B348" s="24" t="s">
        <v>257</v>
      </c>
      <c r="C348" s="106" t="s">
        <v>256</v>
      </c>
      <c r="D348" s="19" t="s">
        <v>27</v>
      </c>
      <c r="E348" s="24">
        <v>12</v>
      </c>
      <c r="F348" s="19">
        <v>36.75</v>
      </c>
      <c r="G348" s="22">
        <f>1000/F348</f>
        <v>27.210884353741495</v>
      </c>
      <c r="H348" s="30">
        <v>442000</v>
      </c>
      <c r="I348" s="38">
        <f>H348*F348/1000</f>
        <v>16243.5</v>
      </c>
      <c r="J348" s="155"/>
    </row>
    <row r="349" spans="2:10" ht="15" customHeight="1" thickBot="1" x14ac:dyDescent="0.25">
      <c r="B349" s="176" t="s">
        <v>289</v>
      </c>
      <c r="C349" s="177"/>
      <c r="D349" s="177"/>
      <c r="E349" s="177"/>
      <c r="F349" s="177"/>
      <c r="G349" s="177"/>
      <c r="H349" s="177"/>
      <c r="I349" s="177"/>
      <c r="J349" s="156"/>
    </row>
    <row r="350" spans="2:10" ht="15" customHeight="1" x14ac:dyDescent="0.25">
      <c r="B350" s="40" t="s">
        <v>64</v>
      </c>
      <c r="C350" s="106" t="s">
        <v>63</v>
      </c>
      <c r="D350" s="19" t="s">
        <v>61</v>
      </c>
      <c r="E350" s="113" t="s">
        <v>291</v>
      </c>
      <c r="F350" s="19">
        <v>37.700000000000003</v>
      </c>
      <c r="G350" s="22"/>
      <c r="H350" s="39">
        <v>760000</v>
      </c>
      <c r="I350" s="38"/>
      <c r="J350" s="156"/>
    </row>
    <row r="351" spans="2:10" ht="15" customHeight="1" thickBot="1" x14ac:dyDescent="0.35">
      <c r="B351" s="178" t="s">
        <v>290</v>
      </c>
      <c r="C351" s="179"/>
      <c r="D351" s="179"/>
      <c r="E351" s="179"/>
      <c r="F351" s="179"/>
      <c r="G351" s="179"/>
      <c r="H351" s="179"/>
      <c r="I351" s="99"/>
      <c r="J351" s="156"/>
    </row>
    <row r="352" spans="2:10" ht="15" customHeight="1" x14ac:dyDescent="0.25">
      <c r="B352" s="40" t="s">
        <v>342</v>
      </c>
      <c r="C352" s="106" t="s">
        <v>65</v>
      </c>
      <c r="D352" s="19" t="s">
        <v>48</v>
      </c>
      <c r="E352" s="24" t="s">
        <v>62</v>
      </c>
      <c r="F352" s="19">
        <v>2.59</v>
      </c>
      <c r="G352" s="41">
        <f>1000/F352</f>
        <v>386.10038610038612</v>
      </c>
      <c r="H352" s="56">
        <v>1200000</v>
      </c>
      <c r="I352" s="100">
        <f>H352*F352/1000</f>
        <v>3108</v>
      </c>
      <c r="J352" s="156"/>
    </row>
    <row r="353" spans="2:10" ht="15" customHeight="1" x14ac:dyDescent="0.25">
      <c r="B353" s="40" t="s">
        <v>343</v>
      </c>
      <c r="C353" s="106" t="s">
        <v>339</v>
      </c>
      <c r="D353" s="19" t="s">
        <v>48</v>
      </c>
      <c r="E353" s="24" t="s">
        <v>62</v>
      </c>
      <c r="F353" s="19">
        <v>4.62</v>
      </c>
      <c r="G353" s="41">
        <f>1000/F353</f>
        <v>216.45021645021646</v>
      </c>
      <c r="H353" s="56">
        <v>900000</v>
      </c>
      <c r="I353" s="100">
        <f>H353*F353/1000</f>
        <v>4158</v>
      </c>
      <c r="J353" s="156"/>
    </row>
    <row r="354" spans="2:10" ht="15" customHeight="1" x14ac:dyDescent="0.25">
      <c r="B354" s="40" t="s">
        <v>344</v>
      </c>
      <c r="C354" s="106" t="s">
        <v>339</v>
      </c>
      <c r="D354" s="19" t="s">
        <v>48</v>
      </c>
      <c r="E354" s="24" t="s">
        <v>62</v>
      </c>
      <c r="F354" s="19">
        <v>7.55</v>
      </c>
      <c r="G354" s="41">
        <f>1000/F354</f>
        <v>132.45033112582783</v>
      </c>
      <c r="H354" s="56">
        <v>900000</v>
      </c>
      <c r="I354" s="100">
        <f>H354*F354/1000</f>
        <v>6795</v>
      </c>
      <c r="J354" s="156"/>
    </row>
    <row r="355" spans="2:10" ht="15" customHeight="1" x14ac:dyDescent="0.25">
      <c r="B355" s="40" t="s">
        <v>190</v>
      </c>
      <c r="C355" s="106" t="s">
        <v>340</v>
      </c>
      <c r="D355" s="19" t="s">
        <v>341</v>
      </c>
      <c r="E355" s="24" t="s">
        <v>62</v>
      </c>
      <c r="F355" s="19">
        <v>8.39</v>
      </c>
      <c r="G355" s="41">
        <f>1000/F355</f>
        <v>119.18951132300357</v>
      </c>
      <c r="H355" s="56">
        <v>690005</v>
      </c>
      <c r="I355" s="100">
        <f>H355*F355/1000</f>
        <v>5789.1419500000002</v>
      </c>
      <c r="J355" s="157"/>
    </row>
    <row r="356" spans="2:10" ht="15" customHeight="1" x14ac:dyDescent="0.25">
      <c r="B356" s="40" t="s">
        <v>67</v>
      </c>
      <c r="C356" s="106" t="s">
        <v>65</v>
      </c>
      <c r="D356" s="19" t="s">
        <v>48</v>
      </c>
      <c r="E356" s="24" t="s">
        <v>62</v>
      </c>
      <c r="F356" s="19">
        <v>14</v>
      </c>
      <c r="G356" s="41">
        <f>1000/F356</f>
        <v>71.428571428571431</v>
      </c>
      <c r="H356" s="56">
        <v>690000</v>
      </c>
      <c r="I356" s="38">
        <f>H356*F356/1000</f>
        <v>9660</v>
      </c>
    </row>
    <row r="357" spans="2:10" ht="15" customHeight="1" x14ac:dyDescent="0.25">
      <c r="C357" s="111"/>
      <c r="D357" s="26" t="s">
        <v>246</v>
      </c>
      <c r="E357" s="25"/>
      <c r="F357" s="25"/>
      <c r="G357" s="25"/>
      <c r="H357" s="57"/>
      <c r="I357" s="101"/>
    </row>
    <row r="358" spans="2:10" ht="15" customHeight="1" x14ac:dyDescent="0.25">
      <c r="B358" s="29"/>
      <c r="C358" s="28"/>
      <c r="D358" s="28" t="s">
        <v>250</v>
      </c>
      <c r="F358" s="28"/>
      <c r="G358" s="28"/>
      <c r="H358" s="58"/>
      <c r="I358" s="102"/>
    </row>
    <row r="359" spans="2:10" ht="15" customHeight="1" x14ac:dyDescent="0.2">
      <c r="B359" s="175" t="s">
        <v>299</v>
      </c>
      <c r="C359" s="175"/>
      <c r="D359" s="175"/>
      <c r="E359" s="175"/>
      <c r="F359" s="175"/>
      <c r="G359" s="175"/>
      <c r="H359" s="175"/>
      <c r="I359" s="175"/>
    </row>
    <row r="360" spans="2:10" ht="15" customHeight="1" x14ac:dyDescent="0.2">
      <c r="B360" s="117" t="s">
        <v>227</v>
      </c>
      <c r="C360" s="114"/>
      <c r="D360" s="114"/>
      <c r="E360" s="114"/>
      <c r="F360" s="114"/>
      <c r="G360" s="114"/>
      <c r="H360" s="114"/>
      <c r="I360" s="114"/>
    </row>
    <row r="361" spans="2:10" ht="15" customHeight="1" x14ac:dyDescent="0.2">
      <c r="C361" s="112"/>
      <c r="D361" s="53"/>
      <c r="E361" s="54"/>
      <c r="F361" s="55"/>
      <c r="G361" s="55"/>
      <c r="H361" s="59"/>
      <c r="I361" s="103"/>
    </row>
    <row r="366" spans="2:10" ht="15" customHeight="1" x14ac:dyDescent="0.25">
      <c r="C366" s="29"/>
      <c r="D366" s="13"/>
      <c r="E366" s="13"/>
      <c r="F366" s="14"/>
    </row>
    <row r="367" spans="2:10" ht="15" customHeight="1" x14ac:dyDescent="0.2">
      <c r="C367" s="11"/>
    </row>
    <row r="368" spans="2:10" ht="15" customHeight="1" x14ac:dyDescent="0.25">
      <c r="G368" s="14"/>
    </row>
    <row r="369" spans="4:6" ht="15" customHeight="1" x14ac:dyDescent="0.3">
      <c r="D369" s="12"/>
      <c r="E369" s="13"/>
      <c r="F369" s="13"/>
    </row>
  </sheetData>
  <mergeCells count="49">
    <mergeCell ref="J109:J116"/>
    <mergeCell ref="J319:J346"/>
    <mergeCell ref="B99:I99"/>
    <mergeCell ref="B25:I25"/>
    <mergeCell ref="F1:J5"/>
    <mergeCell ref="J146:J148"/>
    <mergeCell ref="J126:J135"/>
    <mergeCell ref="J7:J25"/>
    <mergeCell ref="B6:J6"/>
    <mergeCell ref="J119:J123"/>
    <mergeCell ref="J124:J125"/>
    <mergeCell ref="B139:I139"/>
    <mergeCell ref="B130:I130"/>
    <mergeCell ref="B126:I126"/>
    <mergeCell ref="B121:I121"/>
    <mergeCell ref="C133:D133"/>
    <mergeCell ref="B119:I119"/>
    <mergeCell ref="C172:D172"/>
    <mergeCell ref="C189:D189"/>
    <mergeCell ref="C205:D205"/>
    <mergeCell ref="B151:I151"/>
    <mergeCell ref="B179:I179"/>
    <mergeCell ref="B170:I170"/>
    <mergeCell ref="B158:I158"/>
    <mergeCell ref="C163:D163"/>
    <mergeCell ref="C190:D190"/>
    <mergeCell ref="C174:D174"/>
    <mergeCell ref="B359:I359"/>
    <mergeCell ref="B349:I349"/>
    <mergeCell ref="B351:H351"/>
    <mergeCell ref="C314:D314"/>
    <mergeCell ref="C238:D238"/>
    <mergeCell ref="B257:I257"/>
    <mergeCell ref="J348:J355"/>
    <mergeCell ref="B94:I94"/>
    <mergeCell ref="B81:I81"/>
    <mergeCell ref="B51:I51"/>
    <mergeCell ref="H7:I7"/>
    <mergeCell ref="G7:G8"/>
    <mergeCell ref="B9:I9"/>
    <mergeCell ref="B56:I56"/>
    <mergeCell ref="B30:I30"/>
    <mergeCell ref="C228:D228"/>
    <mergeCell ref="C226:D226"/>
    <mergeCell ref="C240:D240"/>
    <mergeCell ref="C183:D183"/>
    <mergeCell ref="C177:D177"/>
    <mergeCell ref="C178:D178"/>
    <mergeCell ref="C182:D182"/>
  </mergeCells>
  <phoneticPr fontId="1" type="noConversion"/>
  <pageMargins left="0" right="0" top="0" bottom="0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2024-03-14T04:54:08Z</cp:lastPrinted>
  <dcterms:created xsi:type="dcterms:W3CDTF">2005-01-20T10:41:19Z</dcterms:created>
  <dcterms:modified xsi:type="dcterms:W3CDTF">2024-03-18T07:05:11Z</dcterms:modified>
</cp:coreProperties>
</file>